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'Worksheet'!$A$1:$R$30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<sst xmlns="http://schemas.openxmlformats.org/spreadsheetml/2006/main" uniqueCount="120">
  <si>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</si>
  <si>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</si>
  <si>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</si>
  <si>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</si>
  <si>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</si>
  <si>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</si>
  <si>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</si>
  <si>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</si>
  <si>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</si>
  <si>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</si>
  <si>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PkgType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</si>
  <si>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Stability (PPM)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</si>
  <si>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Series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</si>
  <si>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</si>
  <si>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</si>
  <si>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</si>
  <si>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</si>
  <si>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t>Packages</t>
  </si>
  <si>
    <t>KD1.8V</t>
  </si>
  <si>
    <t>1.8V, 5.0x3.2mm, 32.768kHz CMOS Crystal Oscillator</t>
  </si>
  <si>
    <t>Blade Server, Industrial PC, Base station, Rack Server, Multi-Function Printer, DVD/Blu-Ray, Storage Array, Smart Grid, Security, GPS, STB</t>
  </si>
  <si>
    <t>Standard</t>
  </si>
  <si>
    <t>CMOS</t>
  </si>
  <si>
    <t>5.0 x 3.2 x 1.2</t>
  </si>
  <si>
    <t>Ceramic Seam</t>
  </si>
  <si>
    <t>20~50</t>
  </si>
  <si>
    <t>KD_1</t>
  </si>
  <si>
    <t>32.768KHZ</t>
  </si>
  <si>
    <t>&lt;1</t>
  </si>
  <si>
    <t>kHz XO</t>
  </si>
  <si>
    <t>KD2.5V</t>
  </si>
  <si>
    <t>2.5V, 5.0x3.2mm, 32.768kHz CMOS Crystal Oscillator</t>
  </si>
  <si>
    <t>KD_2</t>
  </si>
  <si>
    <t>KD3.3V</t>
  </si>
  <si>
    <t>3.3V, 5.0x3.2mm, 32.768kHz CMOS Crystal Oscillator</t>
  </si>
  <si>
    <t>KD_3</t>
  </si>
  <si>
    <t>KDQ1.8V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</si>
  <si>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</si>
  <si>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</si>
  <si>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Automotive</t>
  </si>
  <si>
    <t>3.2 x 2.5</t>
  </si>
  <si>
    <t>KDQ</t>
  </si>
  <si>
    <t>Crystal Oscillator</t>
  </si>
  <si>
    <t>KDQ2.5V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</si>
  <si>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</si>
  <si>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</si>
  <si>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5.0 x 3.2</t>
  </si>
  <si>
    <t>KDQ3.3V</t>
  </si>
  <si>
    <t>3.3V, 5.0x3.2mm, 32.768kHz, Automotive Grade CMOS Crystal Oscillator</t>
  </si>
  <si>
    <t>KJ1.8V</t>
  </si>
  <si>
    <t>1.8V, 2.5x2.0mm, 32.768kHz CMOS Crystal Oscillator</t>
  </si>
  <si>
    <t>2.5 x 2.0 x 0.9</t>
  </si>
  <si>
    <t>KJ_1</t>
  </si>
  <si>
    <t>KJ2.5V</t>
  </si>
  <si>
    <t>2.5V, 2.5x2.0mm, 32.768kHz CMOS Crystal Oscillator</t>
  </si>
  <si>
    <t>KJ_2</t>
  </si>
  <si>
    <t>KJ3.3V</t>
  </si>
  <si>
    <t>3.3V, 2.5x2.0mm, 32.768kHz CMOS Crystal Oscillator</t>
  </si>
  <si>
    <t>KJ_3</t>
  </si>
  <si>
    <t>KJQ1.8V</t>
  </si>
  <si>
    <t>2.5mm x 2.0mm, 32.768 KHz XO</t>
  </si>
  <si>
    <t>2.5 x 2.0.x 0.9</t>
  </si>
  <si>
    <t>20~100</t>
  </si>
  <si>
    <t>KJQ-1.8V</t>
  </si>
  <si>
    <t>32KHz XO</t>
  </si>
  <si>
    <t>KJQ2.5V</t>
  </si>
  <si>
    <t>KJQ-2.5V</t>
  </si>
  <si>
    <t>KJQ3.3V</t>
  </si>
  <si>
    <t>KK1.8V</t>
  </si>
  <si>
    <t>1.8V, 3.2x2.5mm, 32.768kHz CMOS Crystal Oscillator</t>
  </si>
  <si>
    <t>3.2 x 2.5 x 1.0</t>
  </si>
  <si>
    <t>KK_1</t>
  </si>
  <si>
    <t>KK2.5V</t>
  </si>
  <si>
    <t>2.5V, 3.2x2.5mm, 32.768kHz CMOS Crystal Oscillator</t>
  </si>
  <si>
    <t>KK_2</t>
  </si>
  <si>
    <t>KK3.3V</t>
  </si>
  <si>
    <t>3.3V, 3.2x2.5mm, 32.768kHz CMOS Crystal Oscillator</t>
  </si>
  <si>
    <t>Blade Server, Industrial PC, Base station, Rack Server, Multi-Function Printer, Smart Grid, DVD/Blu-Ray, Storage Array, Security, GPS, STB</t>
  </si>
  <si>
    <t>KK_3</t>
  </si>
  <si>
    <t>KKQ1.8V</t>
  </si>
  <si>
    <t>1.8V, 3.2x2.5mm, 32.768kHz, Automotive Grade CMOS Crystal Oscillator</t>
  </si>
  <si>
    <t>KKQ</t>
  </si>
  <si>
    <t>KKQ2.5V</t>
  </si>
  <si>
    <t>2.5V, 3.2x2.5mm, 32.768kHz, Automotive Grade CMOS Crystal Oscillator</t>
  </si>
  <si>
    <t>KKQ3.3V</t>
  </si>
  <si>
    <t>3.3V, 3.2x2.5mm, 32.768kHz, Automotive Grade CMOS Crystal Oscillator</t>
  </si>
  <si>
    <t>KM1.8V</t>
  </si>
  <si>
    <t>1.8V, 2.0x1.6mm, 32.768kHz CMOS Crystal Oscillator</t>
  </si>
  <si>
    <t>2.0 x 1.6 x 0.75</t>
  </si>
  <si>
    <t>KM_1</t>
  </si>
  <si>
    <t>KM2.5V</t>
  </si>
  <si>
    <t>2.5V, 2.0x1.6mm, 32.768kHz CMOS Crystal Oscillator</t>
  </si>
  <si>
    <t>KM_2</t>
  </si>
  <si>
    <t>KM3.3V</t>
  </si>
  <si>
    <t>3.3V, 2.0x1.6mm, 32.768kHz CMOS Crystal Oscillator</t>
  </si>
  <si>
    <t>KM_3</t>
  </si>
  <si>
    <t>KN1.8V</t>
  </si>
  <si>
    <t>1.8V, 7.0x5.0mm, 32.768kHz CMOS Crystal Oscillator</t>
  </si>
  <si>
    <t>7.0 x 5.0 x 1.4</t>
  </si>
  <si>
    <t>KN_1</t>
  </si>
  <si>
    <t>KN2.5V</t>
  </si>
  <si>
    <t>2.5V, 7.0x5.0mm, 32.768kHz CMOS Crystal Oscillator</t>
  </si>
  <si>
    <t>KN_2</t>
  </si>
  <si>
    <t>KN3.3V</t>
  </si>
  <si>
    <t>3.3V, 7.0x5.0mm, 32.768kHz CMOS Crystal Oscillator</t>
  </si>
  <si>
    <t>KN_3</t>
  </si>
  <si>
    <t>KX201</t>
  </si>
  <si>
    <t>1.8V/2.5V/3.3V, 2.0x1.6mm, 32.768kHz CMOS Crystal Oscillator</t>
  </si>
  <si>
    <t>Blade Server, Industrial PC, Base station, Multi-Function Printer, Rack Server, Smart Grid, DVD/Blu-Ray, Storage Array, Routers and Switches, GPS, Security, STB</t>
  </si>
  <si>
    <t>1.8,2.5,3.3</t>
  </si>
  <si>
    <t>KX251</t>
  </si>
  <si>
    <t>1.8V/2.5V/3.3V, 2.5x2.0mm, 32.768kHz CMOS Crystal Oscillator</t>
  </si>
  <si>
    <t>KX31Q</t>
  </si>
  <si>
    <t>1.8/2.5/3.3V, 3.2x2.5mm, Ultra-Low Current, 32.768KHz, Automotive Grade CMOS Crystal Oscillator</t>
  </si>
  <si>
    <t>3.3, 2.5, 1.8</t>
  </si>
  <si>
    <t>KXQ</t>
  </si>
  <si>
    <t>KX321</t>
  </si>
  <si>
    <t>1.8V/2.5V/3.3V, 3.2x2.5mm, 32.768kHz CMOS Crystal Oscillator</t>
  </si>
  <si>
    <t>KX501</t>
  </si>
  <si>
    <t>1.8V/2.5V/3.3V, 5.0x3.2mm, 32.768kHz CMOS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</si>
</sst>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KD1.8V" TargetMode="External"/><Relationship Id="rId_hyperlink_2" Type="http://schemas.openxmlformats.org/officeDocument/2006/relationships/hyperlink" Target="https://www.diodes.com/part/view/KD2.5V" TargetMode="External"/><Relationship Id="rId_hyperlink_3" Type="http://schemas.openxmlformats.org/officeDocument/2006/relationships/hyperlink" Target="https://www.diodes.com/part/view/KD3.3V" TargetMode="External"/><Relationship Id="rId_hyperlink_4" Type="http://schemas.openxmlformats.org/officeDocument/2006/relationships/hyperlink" Target="https://www.diodes.com/part/view/KDQ1.8V" TargetMode="External"/><Relationship Id="rId_hyperlink_5" Type="http://schemas.openxmlformats.org/officeDocument/2006/relationships/hyperlink" Target="https://www.diodes.com/part/view/KDQ2.5V" TargetMode="External"/><Relationship Id="rId_hyperlink_6" Type="http://schemas.openxmlformats.org/officeDocument/2006/relationships/hyperlink" Target="https://www.diodes.com/part/view/KDQ3.3V" TargetMode="External"/><Relationship Id="rId_hyperlink_7" Type="http://schemas.openxmlformats.org/officeDocument/2006/relationships/hyperlink" Target="https://www.diodes.com/part/view/KJ1.8V" TargetMode="External"/><Relationship Id="rId_hyperlink_8" Type="http://schemas.openxmlformats.org/officeDocument/2006/relationships/hyperlink" Target="https://www.diodes.com/part/view/KJ2.5V" TargetMode="External"/><Relationship Id="rId_hyperlink_9" Type="http://schemas.openxmlformats.org/officeDocument/2006/relationships/hyperlink" Target="https://www.diodes.com/part/view/KJ3.3V" TargetMode="External"/><Relationship Id="rId_hyperlink_10" Type="http://schemas.openxmlformats.org/officeDocument/2006/relationships/hyperlink" Target="https://www.diodes.com/part/view/KJQ1.8V" TargetMode="External"/><Relationship Id="rId_hyperlink_11" Type="http://schemas.openxmlformats.org/officeDocument/2006/relationships/hyperlink" Target="https://www.diodes.com/part/view/KJQ2.5V" TargetMode="External"/><Relationship Id="rId_hyperlink_12" Type="http://schemas.openxmlformats.org/officeDocument/2006/relationships/hyperlink" Target="https://www.diodes.com/part/view/KJQ3.3V" TargetMode="External"/><Relationship Id="rId_hyperlink_13" Type="http://schemas.openxmlformats.org/officeDocument/2006/relationships/hyperlink" Target="https://www.diodes.com/part/view/KK1.8V" TargetMode="External"/><Relationship Id="rId_hyperlink_14" Type="http://schemas.openxmlformats.org/officeDocument/2006/relationships/hyperlink" Target="https://www.diodes.com/part/view/KK2.5V" TargetMode="External"/><Relationship Id="rId_hyperlink_15" Type="http://schemas.openxmlformats.org/officeDocument/2006/relationships/hyperlink" Target="https://www.diodes.com/part/view/KK3.3V" TargetMode="External"/><Relationship Id="rId_hyperlink_16" Type="http://schemas.openxmlformats.org/officeDocument/2006/relationships/hyperlink" Target="https://www.diodes.com/part/view/KKQ1.8V" TargetMode="External"/><Relationship Id="rId_hyperlink_17" Type="http://schemas.openxmlformats.org/officeDocument/2006/relationships/hyperlink" Target="https://www.diodes.com/part/view/KKQ2.5V" TargetMode="External"/><Relationship Id="rId_hyperlink_18" Type="http://schemas.openxmlformats.org/officeDocument/2006/relationships/hyperlink" Target="https://www.diodes.com/part/view/KKQ3.3V" TargetMode="External"/><Relationship Id="rId_hyperlink_19" Type="http://schemas.openxmlformats.org/officeDocument/2006/relationships/hyperlink" Target="https://www.diodes.com/part/view/KM1.8V" TargetMode="External"/><Relationship Id="rId_hyperlink_20" Type="http://schemas.openxmlformats.org/officeDocument/2006/relationships/hyperlink" Target="https://www.diodes.com/part/view/KM2.5V" TargetMode="External"/><Relationship Id="rId_hyperlink_21" Type="http://schemas.openxmlformats.org/officeDocument/2006/relationships/hyperlink" Target="https://www.diodes.com/part/view/KM3.3V" TargetMode="External"/><Relationship Id="rId_hyperlink_22" Type="http://schemas.openxmlformats.org/officeDocument/2006/relationships/hyperlink" Target="https://www.diodes.com/part/view/KN1.8V" TargetMode="External"/><Relationship Id="rId_hyperlink_23" Type="http://schemas.openxmlformats.org/officeDocument/2006/relationships/hyperlink" Target="https://www.diodes.com/part/view/KN2.5V" TargetMode="External"/><Relationship Id="rId_hyperlink_24" Type="http://schemas.openxmlformats.org/officeDocument/2006/relationships/hyperlink" Target="https://www.diodes.com/part/view/KN3.3V" TargetMode="External"/><Relationship Id="rId_hyperlink_25" Type="http://schemas.openxmlformats.org/officeDocument/2006/relationships/hyperlink" Target="https://www.diodes.com/part/view/KX201" TargetMode="External"/><Relationship Id="rId_hyperlink_26" Type="http://schemas.openxmlformats.org/officeDocument/2006/relationships/hyperlink" Target="https://www.diodes.com/part/view/KX251" TargetMode="External"/><Relationship Id="rId_hyperlink_27" Type="http://schemas.openxmlformats.org/officeDocument/2006/relationships/hyperlink" Target="https://www.diodes.com/part/view/KX31Q" TargetMode="External"/><Relationship Id="rId_hyperlink_28" Type="http://schemas.openxmlformats.org/officeDocument/2006/relationships/hyperlink" Target="https://www.diodes.com/part/view/KX321" TargetMode="External"/><Relationship Id="rId_hyperlink_29" Type="http://schemas.openxmlformats.org/officeDocument/2006/relationships/hyperlink" Target="https://www.diodes.com/part/view/KX501" TargetMode="External"/><Relationship Id="rId_hyperlink_30" Type="http://schemas.openxmlformats.org/officeDocument/2006/relationships/hyperlink" Target="https://www.diodes.com/assets/Datasheets/KD_1-8V.pdf" TargetMode="External"/><Relationship Id="rId_hyperlink_31" Type="http://schemas.openxmlformats.org/officeDocument/2006/relationships/hyperlink" Target="https://www.diodes.com/assets/Datasheets/KD_2-5V.pdf" TargetMode="External"/><Relationship Id="rId_hyperlink_32" Type="http://schemas.openxmlformats.org/officeDocument/2006/relationships/hyperlink" Target="https://www.diodes.com/assets/Datasheets/KD_3-3V.pdf" TargetMode="External"/><Relationship Id="rId_hyperlink_33" Type="http://schemas.openxmlformats.org/officeDocument/2006/relationships/hyperlink" Target="https://www.diodes.com/assets/Datasheets/KDQ-1.8V.pdf" TargetMode="External"/><Relationship Id="rId_hyperlink_34" Type="http://schemas.openxmlformats.org/officeDocument/2006/relationships/hyperlink" Target="https://www.diodes.com/assets/Datasheets/KDQ-2.5V.pdf" TargetMode="External"/><Relationship Id="rId_hyperlink_35" Type="http://schemas.openxmlformats.org/officeDocument/2006/relationships/hyperlink" Target="https://www.diodes.com/assets/Datasheets/KDQ-3.3V.pdf" TargetMode="External"/><Relationship Id="rId_hyperlink_36" Type="http://schemas.openxmlformats.org/officeDocument/2006/relationships/hyperlink" Target="https://www.diodes.com/assets/Datasheets/KJ-1-8V.pdf" TargetMode="External"/><Relationship Id="rId_hyperlink_37" Type="http://schemas.openxmlformats.org/officeDocument/2006/relationships/hyperlink" Target="https://www.diodes.com/assets/Datasheets/KJ-2-5V.pdf" TargetMode="External"/><Relationship Id="rId_hyperlink_38" Type="http://schemas.openxmlformats.org/officeDocument/2006/relationships/hyperlink" Target="https://www.diodes.com/assets/Datasheets/KJ-3-3V.pdf" TargetMode="External"/><Relationship Id="rId_hyperlink_39" Type="http://schemas.openxmlformats.org/officeDocument/2006/relationships/hyperlink" Target="https://www.diodes.com/assets/Datasheets/KJQ-1.8V.pdf" TargetMode="External"/><Relationship Id="rId_hyperlink_40" Type="http://schemas.openxmlformats.org/officeDocument/2006/relationships/hyperlink" Target="https://www.diodes.com/assets/Datasheets/KJQ-2.5V.pdf" TargetMode="External"/><Relationship Id="rId_hyperlink_41" Type="http://schemas.openxmlformats.org/officeDocument/2006/relationships/hyperlink" Target="https://www.diodes.com/assets/Datasheets/KJQ-3.3V.pdf" TargetMode="External"/><Relationship Id="rId_hyperlink_42" Type="http://schemas.openxmlformats.org/officeDocument/2006/relationships/hyperlink" Target="https://www.diodes.com/assets/Datasheets/KK_1-8V.pdf" TargetMode="External"/><Relationship Id="rId_hyperlink_43" Type="http://schemas.openxmlformats.org/officeDocument/2006/relationships/hyperlink" Target="https://www.diodes.com/assets/Datasheets/KK_2-5V.pdf" TargetMode="External"/><Relationship Id="rId_hyperlink_44" Type="http://schemas.openxmlformats.org/officeDocument/2006/relationships/hyperlink" Target="https://www.diodes.com/assets/Datasheets/KK_3-3V.pdf" TargetMode="External"/><Relationship Id="rId_hyperlink_45" Type="http://schemas.openxmlformats.org/officeDocument/2006/relationships/hyperlink" Target="https://www.diodes.com/assets/Datasheets/KKQ-1.8V.pdf" TargetMode="External"/><Relationship Id="rId_hyperlink_46" Type="http://schemas.openxmlformats.org/officeDocument/2006/relationships/hyperlink" Target="https://www.diodes.com/assets/Datasheets/KKQ-2.5V.pdf" TargetMode="External"/><Relationship Id="rId_hyperlink_47" Type="http://schemas.openxmlformats.org/officeDocument/2006/relationships/hyperlink" Target="https://www.diodes.com/assets/Datasheets/KKQ-3.3V.pdf" TargetMode="External"/><Relationship Id="rId_hyperlink_48" Type="http://schemas.openxmlformats.org/officeDocument/2006/relationships/hyperlink" Target="https://www.diodes.com/assets/Datasheets/KM-1-8V.pdf" TargetMode="External"/><Relationship Id="rId_hyperlink_49" Type="http://schemas.openxmlformats.org/officeDocument/2006/relationships/hyperlink" Target="https://www.diodes.com/assets/Datasheets/KM-2-5V.pdf" TargetMode="External"/><Relationship Id="rId_hyperlink_50" Type="http://schemas.openxmlformats.org/officeDocument/2006/relationships/hyperlink" Target="https://www.diodes.com/assets/Datasheets/KM-3-3V.pdf" TargetMode="External"/><Relationship Id="rId_hyperlink_51" Type="http://schemas.openxmlformats.org/officeDocument/2006/relationships/hyperlink" Target="https://www.diodes.com/assets/Datasheets/KN_1-8V.pdf" TargetMode="External"/><Relationship Id="rId_hyperlink_52" Type="http://schemas.openxmlformats.org/officeDocument/2006/relationships/hyperlink" Target="https://www.diodes.com/assets/Datasheets/KN_2-5V.pdf" TargetMode="External"/><Relationship Id="rId_hyperlink_53" Type="http://schemas.openxmlformats.org/officeDocument/2006/relationships/hyperlink" Target="https://www.diodes.com/assets/Datasheets/KN_3-3V.pdf" TargetMode="External"/><Relationship Id="rId_hyperlink_54" Type="http://schemas.openxmlformats.org/officeDocument/2006/relationships/hyperlink" Target="https://www.diodes.com/assets/Datasheets/KX201.pdf" TargetMode="External"/><Relationship Id="rId_hyperlink_55" Type="http://schemas.openxmlformats.org/officeDocument/2006/relationships/hyperlink" Target="https://www.diodes.com/assets/Datasheets/KX251.pdf" TargetMode="External"/><Relationship Id="rId_hyperlink_56" Type="http://schemas.openxmlformats.org/officeDocument/2006/relationships/hyperlink" Target="https://www.diodes.com/assets/Datasheets/KX31Q.pdf" TargetMode="External"/><Relationship Id="rId_hyperlink_57" Type="http://schemas.openxmlformats.org/officeDocument/2006/relationships/hyperlink" Target="https://www.diodes.com/assets/Datasheets/KX321.pdf" TargetMode="External"/><Relationship Id="rId_hyperlink_58" Type="http://schemas.openxmlformats.org/officeDocument/2006/relationships/hyperlink" Target="https://www.diodes.com/assets/Datasheets/KX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3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12.984" bestFit="true" customWidth="true" style="0"/>
    <col min="5" max="5" width="189.704" bestFit="true" customWidth="true" style="0"/>
    <col min="6" max="6" width="18.591" bestFit="true" customWidth="true" style="0"/>
    <col min="7" max="7" width="51.583" bestFit="true" customWidth="true" style="0"/>
    <col min="8" max="8" width="17.543" bestFit="true" customWidth="true" style="0"/>
    <col min="9" max="9" width="24.482" bestFit="true" customWidth="true" style="0"/>
    <col min="10" max="10" width="23.304" bestFit="true" customWidth="true" style="0"/>
    <col min="11" max="11" width="15.187" bestFit="true" customWidth="true" style="0"/>
    <col min="12" max="12" width="20.947" bestFit="true" customWidth="true" style="0"/>
    <col min="13" max="13" width="19.769" bestFit="true" customWidth="true" style="0"/>
    <col min="14" max="14" width="22.257" bestFit="true" customWidth="true" style="0"/>
    <col min="15" max="15" width="26.97" bestFit="true" customWidth="true" style="0"/>
    <col min="16" max="16" width="8.117" bestFit="true" customWidth="true" style="0"/>
    <col min="17" max="17" width="22.126" bestFit="true" customWidth="true" style="0"/>
    <col min="18" max="18" width="12.83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Hyperlink("https://www.diodes.com/assets/Datasheets/KD_1-8V.pdf")</f>
        <v>https://www.diodes.com/assets/Datasheets/KD_1-8V.pdf</v>
      </c>
      <c r="C2" t="str">
        <f>Hyperlink("https://www.diodes.com/part/view/KD1.8V","KD1.8V")</f>
        <v>KD1.8V</v>
      </c>
      <c r="D2" t="s">
        <v>19</v>
      </c>
      <c r="E2" t="s">
        <v>20</v>
      </c>
      <c r="G2" t="s">
        <v>21</v>
      </c>
      <c r="H2" t="s">
        <v>22</v>
      </c>
      <c r="I2">
        <v>1.8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>
        <v>4</v>
      </c>
      <c r="Q2" t="s">
        <v>29</v>
      </c>
    </row>
    <row r="3" spans="1:18">
      <c r="A3" t="s">
        <v>30</v>
      </c>
      <c r="B3" s="2" t="str">
        <f>Hyperlink("https://www.diodes.com/assets/Datasheets/KD_2-5V.pdf")</f>
        <v>https://www.diodes.com/assets/Datasheets/KD_2-5V.pdf</v>
      </c>
      <c r="C3" t="str">
        <f>Hyperlink("https://www.diodes.com/part/view/KD2.5V","KD2.5V")</f>
        <v>KD2.5V</v>
      </c>
      <c r="D3" t="s">
        <v>31</v>
      </c>
      <c r="E3" t="s">
        <v>20</v>
      </c>
      <c r="G3" t="s">
        <v>21</v>
      </c>
      <c r="H3" t="s">
        <v>22</v>
      </c>
      <c r="I3">
        <v>2.5</v>
      </c>
      <c r="J3" t="s">
        <v>23</v>
      </c>
      <c r="K3" t="s">
        <v>24</v>
      </c>
      <c r="L3" t="s">
        <v>25</v>
      </c>
      <c r="M3" t="s">
        <v>32</v>
      </c>
      <c r="N3" t="s">
        <v>27</v>
      </c>
      <c r="O3" t="s">
        <v>28</v>
      </c>
      <c r="P3">
        <v>4</v>
      </c>
      <c r="Q3" t="s">
        <v>29</v>
      </c>
    </row>
    <row r="4" spans="1:18">
      <c r="A4" t="s">
        <v>33</v>
      </c>
      <c r="B4" s="2" t="str">
        <f>Hyperlink("https://www.diodes.com/assets/Datasheets/KD_3-3V.pdf")</f>
        <v>https://www.diodes.com/assets/Datasheets/KD_3-3V.pdf</v>
      </c>
      <c r="C4" t="str">
        <f>Hyperlink("https://www.diodes.com/part/view/KD3.3V","KD3.3V")</f>
        <v>KD3.3V</v>
      </c>
      <c r="D4" t="s">
        <v>34</v>
      </c>
      <c r="E4" t="s">
        <v>20</v>
      </c>
      <c r="G4" t="s">
        <v>21</v>
      </c>
      <c r="H4" t="s">
        <v>22</v>
      </c>
      <c r="I4">
        <v>3.3</v>
      </c>
      <c r="J4" t="s">
        <v>23</v>
      </c>
      <c r="K4" t="s">
        <v>24</v>
      </c>
      <c r="L4" t="s">
        <v>25</v>
      </c>
      <c r="M4" t="s">
        <v>35</v>
      </c>
      <c r="N4" t="s">
        <v>27</v>
      </c>
      <c r="O4" t="s">
        <v>28</v>
      </c>
      <c r="P4">
        <v>4</v>
      </c>
      <c r="Q4" t="s">
        <v>29</v>
      </c>
    </row>
    <row r="5" spans="1:18">
      <c r="A5" t="s">
        <v>36</v>
      </c>
      <c r="B5" s="2" t="str">
        <f>Hyperlink("https://www.diodes.com/assets/Datasheets/KDQ-1.8V.pdf")</f>
        <v>https://www.diodes.com/assets/Datasheets/KDQ-1.8V.pdf</v>
      </c>
      <c r="C5" t="str">
        <f>Hyperlink("https://www.diodes.com/part/view/KDQ1.8V","KDQ1.8V")</f>
        <v>KDQ1.8V</v>
      </c>
      <c r="D5" t="s">
        <v>37</v>
      </c>
      <c r="E5" t="s">
        <v>38</v>
      </c>
      <c r="G5" t="s">
        <v>39</v>
      </c>
      <c r="H5" t="s">
        <v>22</v>
      </c>
      <c r="I5">
        <v>1.8</v>
      </c>
      <c r="J5" t="s">
        <v>40</v>
      </c>
      <c r="K5" t="s">
        <v>24</v>
      </c>
      <c r="L5" t="s">
        <v>25</v>
      </c>
      <c r="M5" t="s">
        <v>41</v>
      </c>
      <c r="N5" t="s">
        <v>27</v>
      </c>
      <c r="O5" t="s">
        <v>28</v>
      </c>
      <c r="P5">
        <v>4</v>
      </c>
      <c r="Q5" t="s">
        <v>42</v>
      </c>
    </row>
    <row r="6" spans="1:18">
      <c r="A6" t="s">
        <v>43</v>
      </c>
      <c r="B6" s="2" t="str">
        <f>Hyperlink("https://www.diodes.com/assets/Datasheets/KDQ-2.5V.pdf")</f>
        <v>https://www.diodes.com/assets/Datasheets/KDQ-2.5V.pdf</v>
      </c>
      <c r="C6" t="str">
        <f>Hyperlink("https://www.diodes.com/part/view/KDQ2.5V","KDQ2.5V")</f>
        <v>KDQ2.5V</v>
      </c>
      <c r="D6" t="s">
        <v>44</v>
      </c>
      <c r="E6" t="s">
        <v>45</v>
      </c>
      <c r="G6" t="s">
        <v>39</v>
      </c>
      <c r="H6" t="s">
        <v>22</v>
      </c>
      <c r="I6">
        <v>2.5</v>
      </c>
      <c r="J6" t="s">
        <v>46</v>
      </c>
      <c r="K6" t="s">
        <v>24</v>
      </c>
      <c r="L6" t="s">
        <v>25</v>
      </c>
      <c r="M6" t="s">
        <v>41</v>
      </c>
      <c r="N6" t="s">
        <v>27</v>
      </c>
      <c r="O6" t="s">
        <v>28</v>
      </c>
      <c r="P6">
        <v>4</v>
      </c>
      <c r="Q6" t="s">
        <v>42</v>
      </c>
    </row>
    <row r="7" spans="1:18">
      <c r="A7" t="s">
        <v>47</v>
      </c>
      <c r="B7" s="2" t="str">
        <f>Hyperlink("https://www.diodes.com/assets/Datasheets/KDQ-3.3V.pdf")</f>
        <v>https://www.diodes.com/assets/Datasheets/KDQ-3.3V.pdf</v>
      </c>
      <c r="C7" t="str">
        <f>Hyperlink("https://www.diodes.com/part/view/KDQ3.3V","KDQ3.3V")</f>
        <v>KDQ3.3V</v>
      </c>
      <c r="D7" t="s">
        <v>48</v>
      </c>
      <c r="E7" t="s">
        <v>45</v>
      </c>
      <c r="G7" t="s">
        <v>39</v>
      </c>
      <c r="H7" t="s">
        <v>22</v>
      </c>
      <c r="I7">
        <v>3.3</v>
      </c>
      <c r="J7" t="s">
        <v>46</v>
      </c>
      <c r="K7" t="s">
        <v>24</v>
      </c>
      <c r="L7" t="s">
        <v>25</v>
      </c>
      <c r="M7" t="s">
        <v>41</v>
      </c>
      <c r="N7" t="s">
        <v>27</v>
      </c>
      <c r="O7" t="s">
        <v>28</v>
      </c>
      <c r="P7">
        <v>4</v>
      </c>
      <c r="Q7" t="s">
        <v>42</v>
      </c>
    </row>
    <row r="8" spans="1:18">
      <c r="A8" t="s">
        <v>49</v>
      </c>
      <c r="B8" s="2" t="str">
        <f>Hyperlink("https://www.diodes.com/assets/Datasheets/KJ-1-8V.pdf")</f>
        <v>https://www.diodes.com/assets/Datasheets/KJ-1-8V.pdf</v>
      </c>
      <c r="C8" t="str">
        <f>Hyperlink("https://www.diodes.com/part/view/KJ1.8V","KJ1.8V")</f>
        <v>KJ1.8V</v>
      </c>
      <c r="D8" t="s">
        <v>50</v>
      </c>
      <c r="E8" t="s">
        <v>20</v>
      </c>
      <c r="G8" t="s">
        <v>21</v>
      </c>
      <c r="H8" t="s">
        <v>22</v>
      </c>
      <c r="I8">
        <v>1.8</v>
      </c>
      <c r="J8" t="s">
        <v>51</v>
      </c>
      <c r="K8" t="s">
        <v>24</v>
      </c>
      <c r="L8" t="s">
        <v>25</v>
      </c>
      <c r="M8" t="s">
        <v>52</v>
      </c>
      <c r="N8" t="s">
        <v>27</v>
      </c>
      <c r="O8" t="s">
        <v>28</v>
      </c>
      <c r="P8">
        <v>4</v>
      </c>
      <c r="Q8" t="s">
        <v>29</v>
      </c>
    </row>
    <row r="9" spans="1:18">
      <c r="A9" t="s">
        <v>53</v>
      </c>
      <c r="B9" s="2" t="str">
        <f>Hyperlink("https://www.diodes.com/assets/Datasheets/KJ-2-5V.pdf")</f>
        <v>https://www.diodes.com/assets/Datasheets/KJ-2-5V.pdf</v>
      </c>
      <c r="C9" t="str">
        <f>Hyperlink("https://www.diodes.com/part/view/KJ2.5V","KJ2.5V")</f>
        <v>KJ2.5V</v>
      </c>
      <c r="D9" t="s">
        <v>54</v>
      </c>
      <c r="E9" t="s">
        <v>45</v>
      </c>
      <c r="G9" t="s">
        <v>21</v>
      </c>
      <c r="H9" t="s">
        <v>22</v>
      </c>
      <c r="I9">
        <v>2.5</v>
      </c>
      <c r="J9" t="s">
        <v>51</v>
      </c>
      <c r="K9" t="s">
        <v>24</v>
      </c>
      <c r="L9" t="s">
        <v>25</v>
      </c>
      <c r="M9" t="s">
        <v>55</v>
      </c>
      <c r="N9" t="s">
        <v>27</v>
      </c>
      <c r="O9" t="s">
        <v>28</v>
      </c>
      <c r="P9">
        <v>4</v>
      </c>
      <c r="Q9" t="s">
        <v>29</v>
      </c>
    </row>
    <row r="10" spans="1:18">
      <c r="A10" t="s">
        <v>56</v>
      </c>
      <c r="B10" s="2" t="str">
        <f>Hyperlink("https://www.diodes.com/assets/Datasheets/KJ-3-3V.pdf")</f>
        <v>https://www.diodes.com/assets/Datasheets/KJ-3-3V.pdf</v>
      </c>
      <c r="C10" t="str">
        <f>Hyperlink("https://www.diodes.com/part/view/KJ3.3V","KJ3.3V")</f>
        <v>KJ3.3V</v>
      </c>
      <c r="D10" t="s">
        <v>57</v>
      </c>
      <c r="E10" t="s">
        <v>20</v>
      </c>
      <c r="G10" t="s">
        <v>21</v>
      </c>
      <c r="H10" t="s">
        <v>22</v>
      </c>
      <c r="I10">
        <v>3.3</v>
      </c>
      <c r="J10" t="s">
        <v>51</v>
      </c>
      <c r="K10" t="s">
        <v>24</v>
      </c>
      <c r="L10" t="s">
        <v>25</v>
      </c>
      <c r="M10" t="s">
        <v>58</v>
      </c>
      <c r="N10" t="s">
        <v>27</v>
      </c>
      <c r="O10" t="s">
        <v>28</v>
      </c>
      <c r="P10">
        <v>4</v>
      </c>
      <c r="Q10" t="s">
        <v>29</v>
      </c>
    </row>
    <row r="11" spans="1:18">
      <c r="A11" t="s">
        <v>59</v>
      </c>
      <c r="B11" s="2" t="str">
        <f>Hyperlink("https://www.diodes.com/assets/Datasheets/KJQ-1.8V.pdf")</f>
        <v>https://www.diodes.com/assets/Datasheets/KJQ-1.8V.pdf</v>
      </c>
      <c r="C11" t="str">
        <f>Hyperlink("https://www.diodes.com/part/view/KJQ1.8V","KJQ1.8V")</f>
        <v>KJQ1.8V</v>
      </c>
      <c r="D11" t="s">
        <v>60</v>
      </c>
      <c r="G11" t="s">
        <v>39</v>
      </c>
      <c r="H11" t="s">
        <v>22</v>
      </c>
      <c r="I11">
        <v>1.8</v>
      </c>
      <c r="J11" t="s">
        <v>61</v>
      </c>
      <c r="K11" t="s">
        <v>24</v>
      </c>
      <c r="L11" t="s">
        <v>62</v>
      </c>
      <c r="M11" t="s">
        <v>63</v>
      </c>
      <c r="N11" t="s">
        <v>27</v>
      </c>
      <c r="O11">
        <v>1</v>
      </c>
      <c r="P11">
        <v>4</v>
      </c>
      <c r="Q11" t="s">
        <v>64</v>
      </c>
    </row>
    <row r="12" spans="1:18">
      <c r="A12" t="s">
        <v>65</v>
      </c>
      <c r="B12" s="2" t="str">
        <f>Hyperlink("https://www.diodes.com/assets/Datasheets/KJQ-2.5V.pdf")</f>
        <v>https://www.diodes.com/assets/Datasheets/KJQ-2.5V.pdf</v>
      </c>
      <c r="C12" t="str">
        <f>Hyperlink("https://www.diodes.com/part/view/KJQ2.5V","KJQ2.5V")</f>
        <v>KJQ2.5V</v>
      </c>
      <c r="D12" t="s">
        <v>60</v>
      </c>
      <c r="G12" t="s">
        <v>39</v>
      </c>
      <c r="H12" t="s">
        <v>22</v>
      </c>
      <c r="I12">
        <v>2.5</v>
      </c>
      <c r="J12" t="s">
        <v>61</v>
      </c>
      <c r="K12" t="s">
        <v>24</v>
      </c>
      <c r="L12" t="s">
        <v>62</v>
      </c>
      <c r="M12" t="s">
        <v>66</v>
      </c>
      <c r="N12" t="s">
        <v>27</v>
      </c>
      <c r="O12">
        <v>1</v>
      </c>
      <c r="P12">
        <v>4</v>
      </c>
      <c r="Q12" t="s">
        <v>64</v>
      </c>
    </row>
    <row r="13" spans="1:18">
      <c r="A13" t="s">
        <v>67</v>
      </c>
      <c r="B13" s="2" t="str">
        <f>Hyperlink("https://www.diodes.com/assets/Datasheets/KJQ-3.3V.pdf")</f>
        <v>https://www.diodes.com/assets/Datasheets/KJQ-3.3V.pdf</v>
      </c>
      <c r="C13" t="str">
        <f>Hyperlink("https://www.diodes.com/part/view/KJQ3.3V","KJQ3.3V")</f>
        <v>KJQ3.3V</v>
      </c>
      <c r="D13" t="s">
        <v>60</v>
      </c>
      <c r="G13" t="s">
        <v>39</v>
      </c>
      <c r="H13" t="s">
        <v>22</v>
      </c>
      <c r="I13">
        <v>3.3</v>
      </c>
      <c r="J13" t="s">
        <v>61</v>
      </c>
      <c r="K13" t="s">
        <v>24</v>
      </c>
      <c r="L13" t="s">
        <v>62</v>
      </c>
      <c r="M13" t="s">
        <v>63</v>
      </c>
      <c r="N13" t="s">
        <v>27</v>
      </c>
      <c r="O13">
        <v>1</v>
      </c>
      <c r="P13">
        <v>4</v>
      </c>
      <c r="Q13" t="s">
        <v>64</v>
      </c>
    </row>
    <row r="14" spans="1:18">
      <c r="A14" t="s">
        <v>68</v>
      </c>
      <c r="B14" s="2" t="str">
        <f>Hyperlink("https://www.diodes.com/assets/Datasheets/KK_1-8V.pdf")</f>
        <v>https://www.diodes.com/assets/Datasheets/KK_1-8V.pdf</v>
      </c>
      <c r="C14" t="str">
        <f>Hyperlink("https://www.diodes.com/part/view/KK1.8V","KK1.8V")</f>
        <v>KK1.8V</v>
      </c>
      <c r="D14" t="s">
        <v>69</v>
      </c>
      <c r="E14" t="s">
        <v>20</v>
      </c>
      <c r="G14" t="s">
        <v>21</v>
      </c>
      <c r="H14" t="s">
        <v>22</v>
      </c>
      <c r="I14">
        <v>1.8</v>
      </c>
      <c r="J14" t="s">
        <v>70</v>
      </c>
      <c r="K14" t="s">
        <v>24</v>
      </c>
      <c r="L14" t="s">
        <v>25</v>
      </c>
      <c r="M14" t="s">
        <v>71</v>
      </c>
      <c r="N14" t="s">
        <v>27</v>
      </c>
      <c r="O14" t="s">
        <v>28</v>
      </c>
      <c r="P14">
        <v>4</v>
      </c>
      <c r="Q14" t="s">
        <v>29</v>
      </c>
    </row>
    <row r="15" spans="1:18">
      <c r="A15" t="s">
        <v>72</v>
      </c>
      <c r="B15" s="2" t="str">
        <f>Hyperlink("https://www.diodes.com/assets/Datasheets/KK_2-5V.pdf")</f>
        <v>https://www.diodes.com/assets/Datasheets/KK_2-5V.pdf</v>
      </c>
      <c r="C15" t="str">
        <f>Hyperlink("https://www.diodes.com/part/view/KK2.5V","KK2.5V")</f>
        <v>KK2.5V</v>
      </c>
      <c r="D15" t="s">
        <v>73</v>
      </c>
      <c r="E15" t="s">
        <v>20</v>
      </c>
      <c r="G15" t="s">
        <v>21</v>
      </c>
      <c r="H15" t="s">
        <v>22</v>
      </c>
      <c r="I15">
        <v>2.5</v>
      </c>
      <c r="J15" t="s">
        <v>70</v>
      </c>
      <c r="K15" t="s">
        <v>24</v>
      </c>
      <c r="L15" t="s">
        <v>25</v>
      </c>
      <c r="M15" t="s">
        <v>74</v>
      </c>
      <c r="N15" t="s">
        <v>27</v>
      </c>
      <c r="O15" t="s">
        <v>28</v>
      </c>
      <c r="P15">
        <v>4</v>
      </c>
      <c r="Q15" t="s">
        <v>29</v>
      </c>
    </row>
    <row r="16" spans="1:18">
      <c r="A16" t="s">
        <v>75</v>
      </c>
      <c r="B16" s="2" t="str">
        <f>Hyperlink("https://www.diodes.com/assets/Datasheets/KK_3-3V.pdf")</f>
        <v>https://www.diodes.com/assets/Datasheets/KK_3-3V.pdf</v>
      </c>
      <c r="C16" t="str">
        <f>Hyperlink("https://www.diodes.com/part/view/KK3.3V","KK3.3V")</f>
        <v>KK3.3V</v>
      </c>
      <c r="D16" t="s">
        <v>76</v>
      </c>
      <c r="E16" t="s">
        <v>77</v>
      </c>
      <c r="G16" t="s">
        <v>21</v>
      </c>
      <c r="H16" t="s">
        <v>22</v>
      </c>
      <c r="I16">
        <v>3.3</v>
      </c>
      <c r="J16" t="s">
        <v>70</v>
      </c>
      <c r="K16" t="s">
        <v>24</v>
      </c>
      <c r="L16" t="s">
        <v>25</v>
      </c>
      <c r="M16" t="s">
        <v>78</v>
      </c>
      <c r="N16" t="s">
        <v>27</v>
      </c>
      <c r="O16" t="s">
        <v>28</v>
      </c>
      <c r="P16">
        <v>4</v>
      </c>
      <c r="Q16" t="s">
        <v>29</v>
      </c>
    </row>
    <row r="17" spans="1:18">
      <c r="A17" t="s">
        <v>79</v>
      </c>
      <c r="B17" s="2" t="str">
        <f>Hyperlink("https://www.diodes.com/assets/Datasheets/KKQ-1.8V.pdf")</f>
        <v>https://www.diodes.com/assets/Datasheets/KKQ-1.8V.pdf</v>
      </c>
      <c r="C17" t="str">
        <f>Hyperlink("https://www.diodes.com/part/view/KKQ1.8V","KKQ1.8V")</f>
        <v>KKQ1.8V</v>
      </c>
      <c r="D17" t="s">
        <v>80</v>
      </c>
      <c r="E17" t="s">
        <v>38</v>
      </c>
      <c r="G17" t="s">
        <v>39</v>
      </c>
      <c r="H17" t="s">
        <v>22</v>
      </c>
      <c r="I17">
        <v>1.8</v>
      </c>
      <c r="J17" t="s">
        <v>40</v>
      </c>
      <c r="K17" t="s">
        <v>24</v>
      </c>
      <c r="L17" t="s">
        <v>25</v>
      </c>
      <c r="M17" t="s">
        <v>81</v>
      </c>
      <c r="N17" t="s">
        <v>27</v>
      </c>
      <c r="O17" t="s">
        <v>28</v>
      </c>
      <c r="P17">
        <v>4</v>
      </c>
      <c r="Q17" t="s">
        <v>42</v>
      </c>
    </row>
    <row r="18" spans="1:18">
      <c r="A18" t="s">
        <v>82</v>
      </c>
      <c r="B18" s="2" t="str">
        <f>Hyperlink("https://www.diodes.com/assets/Datasheets/KKQ-2.5V.pdf")</f>
        <v>https://www.diodes.com/assets/Datasheets/KKQ-2.5V.pdf</v>
      </c>
      <c r="C18" t="str">
        <f>Hyperlink("https://www.diodes.com/part/view/KKQ2.5V","KKQ2.5V")</f>
        <v>KKQ2.5V</v>
      </c>
      <c r="D18" t="s">
        <v>83</v>
      </c>
      <c r="E18" t="s">
        <v>45</v>
      </c>
      <c r="G18" t="s">
        <v>39</v>
      </c>
      <c r="H18" t="s">
        <v>22</v>
      </c>
      <c r="I18">
        <v>2.5</v>
      </c>
      <c r="J18" t="s">
        <v>40</v>
      </c>
      <c r="K18" t="s">
        <v>24</v>
      </c>
      <c r="L18" t="s">
        <v>25</v>
      </c>
      <c r="M18" t="s">
        <v>81</v>
      </c>
      <c r="N18" t="s">
        <v>27</v>
      </c>
      <c r="O18" t="s">
        <v>28</v>
      </c>
      <c r="P18">
        <v>4</v>
      </c>
      <c r="Q18" t="s">
        <v>42</v>
      </c>
    </row>
    <row r="19" spans="1:18">
      <c r="A19" t="s">
        <v>84</v>
      </c>
      <c r="B19" s="2" t="str">
        <f>Hyperlink("https://www.diodes.com/assets/Datasheets/KKQ-3.3V.pdf")</f>
        <v>https://www.diodes.com/assets/Datasheets/KKQ-3.3V.pdf</v>
      </c>
      <c r="C19" t="str">
        <f>Hyperlink("https://www.diodes.com/part/view/KKQ3.3V","KKQ3.3V")</f>
        <v>KKQ3.3V</v>
      </c>
      <c r="D19" t="s">
        <v>85</v>
      </c>
      <c r="E19" t="s">
        <v>38</v>
      </c>
      <c r="G19" t="s">
        <v>39</v>
      </c>
      <c r="H19" t="s">
        <v>22</v>
      </c>
      <c r="I19">
        <v>3.3</v>
      </c>
      <c r="J19" t="s">
        <v>40</v>
      </c>
      <c r="K19" t="s">
        <v>24</v>
      </c>
      <c r="L19" t="s">
        <v>25</v>
      </c>
      <c r="M19" t="s">
        <v>81</v>
      </c>
      <c r="N19" t="s">
        <v>27</v>
      </c>
      <c r="O19" t="s">
        <v>28</v>
      </c>
      <c r="P19">
        <v>4</v>
      </c>
      <c r="Q19" t="s">
        <v>42</v>
      </c>
    </row>
    <row r="20" spans="1:18">
      <c r="A20" t="s">
        <v>86</v>
      </c>
      <c r="B20" s="2" t="str">
        <f>Hyperlink("https://www.diodes.com/assets/Datasheets/KM-1-8V.pdf")</f>
        <v>https://www.diodes.com/assets/Datasheets/KM-1-8V.pdf</v>
      </c>
      <c r="C20" t="str">
        <f>Hyperlink("https://www.diodes.com/part/view/KM1.8V","KM1.8V")</f>
        <v>KM1.8V</v>
      </c>
      <c r="D20" t="s">
        <v>87</v>
      </c>
      <c r="E20" t="s">
        <v>20</v>
      </c>
      <c r="G20" t="s">
        <v>21</v>
      </c>
      <c r="H20" t="s">
        <v>22</v>
      </c>
      <c r="I20">
        <v>1.8</v>
      </c>
      <c r="J20" t="s">
        <v>88</v>
      </c>
      <c r="K20" t="s">
        <v>24</v>
      </c>
      <c r="L20" t="s">
        <v>25</v>
      </c>
      <c r="M20" t="s">
        <v>89</v>
      </c>
      <c r="N20" t="s">
        <v>27</v>
      </c>
      <c r="O20" t="s">
        <v>28</v>
      </c>
      <c r="P20">
        <v>4</v>
      </c>
      <c r="Q20" t="s">
        <v>29</v>
      </c>
    </row>
    <row r="21" spans="1:18">
      <c r="A21" t="s">
        <v>90</v>
      </c>
      <c r="B21" s="2" t="str">
        <f>Hyperlink("https://www.diodes.com/assets/Datasheets/KM-2-5V.pdf")</f>
        <v>https://www.diodes.com/assets/Datasheets/KM-2-5V.pdf</v>
      </c>
      <c r="C21" t="str">
        <f>Hyperlink("https://www.diodes.com/part/view/KM2.5V","KM2.5V")</f>
        <v>KM2.5V</v>
      </c>
      <c r="D21" t="s">
        <v>91</v>
      </c>
      <c r="E21" t="s">
        <v>20</v>
      </c>
      <c r="G21" t="s">
        <v>21</v>
      </c>
      <c r="H21" t="s">
        <v>22</v>
      </c>
      <c r="I21">
        <v>2.5</v>
      </c>
      <c r="J21" t="s">
        <v>88</v>
      </c>
      <c r="K21" t="s">
        <v>24</v>
      </c>
      <c r="L21" t="s">
        <v>25</v>
      </c>
      <c r="M21" t="s">
        <v>92</v>
      </c>
      <c r="N21" t="s">
        <v>27</v>
      </c>
      <c r="O21" t="s">
        <v>28</v>
      </c>
      <c r="P21">
        <v>4</v>
      </c>
      <c r="Q21" t="s">
        <v>29</v>
      </c>
    </row>
    <row r="22" spans="1:18">
      <c r="A22" t="s">
        <v>93</v>
      </c>
      <c r="B22" s="2" t="str">
        <f>Hyperlink("https://www.diodes.com/assets/Datasheets/KM-3-3V.pdf")</f>
        <v>https://www.diodes.com/assets/Datasheets/KM-3-3V.pdf</v>
      </c>
      <c r="C22" t="str">
        <f>Hyperlink("https://www.diodes.com/part/view/KM3.3V","KM3.3V")</f>
        <v>KM3.3V</v>
      </c>
      <c r="D22" t="s">
        <v>94</v>
      </c>
      <c r="E22" t="s">
        <v>20</v>
      </c>
      <c r="G22" t="s">
        <v>21</v>
      </c>
      <c r="H22" t="s">
        <v>22</v>
      </c>
      <c r="I22">
        <v>3.3</v>
      </c>
      <c r="J22" t="s">
        <v>88</v>
      </c>
      <c r="K22" t="s">
        <v>24</v>
      </c>
      <c r="L22" t="s">
        <v>25</v>
      </c>
      <c r="M22" t="s">
        <v>95</v>
      </c>
      <c r="N22" t="s">
        <v>27</v>
      </c>
      <c r="O22" t="s">
        <v>28</v>
      </c>
      <c r="P22">
        <v>4</v>
      </c>
      <c r="Q22" t="s">
        <v>29</v>
      </c>
    </row>
    <row r="23" spans="1:18">
      <c r="A23" t="s">
        <v>96</v>
      </c>
      <c r="B23" s="2" t="str">
        <f>Hyperlink("https://www.diodes.com/assets/Datasheets/KN_1-8V.pdf")</f>
        <v>https://www.diodes.com/assets/Datasheets/KN_1-8V.pdf</v>
      </c>
      <c r="C23" t="str">
        <f>Hyperlink("https://www.diodes.com/part/view/KN1.8V","KN1.8V")</f>
        <v>KN1.8V</v>
      </c>
      <c r="D23" t="s">
        <v>97</v>
      </c>
      <c r="E23" t="s">
        <v>45</v>
      </c>
      <c r="G23" t="s">
        <v>21</v>
      </c>
      <c r="H23" t="s">
        <v>22</v>
      </c>
      <c r="I23">
        <v>1.8</v>
      </c>
      <c r="J23" t="s">
        <v>98</v>
      </c>
      <c r="K23" t="s">
        <v>24</v>
      </c>
      <c r="L23" t="s">
        <v>25</v>
      </c>
      <c r="M23" t="s">
        <v>99</v>
      </c>
      <c r="N23" t="s">
        <v>27</v>
      </c>
      <c r="O23" t="s">
        <v>28</v>
      </c>
      <c r="P23">
        <v>4</v>
      </c>
      <c r="Q23" t="s">
        <v>29</v>
      </c>
    </row>
    <row r="24" spans="1:18">
      <c r="A24" t="s">
        <v>100</v>
      </c>
      <c r="B24" s="2" t="str">
        <f>Hyperlink("https://www.diodes.com/assets/Datasheets/KN_2-5V.pdf")</f>
        <v>https://www.diodes.com/assets/Datasheets/KN_2-5V.pdf</v>
      </c>
      <c r="C24" t="str">
        <f>Hyperlink("https://www.diodes.com/part/view/KN2.5V","KN2.5V")</f>
        <v>KN2.5V</v>
      </c>
      <c r="D24" t="s">
        <v>101</v>
      </c>
      <c r="E24" t="s">
        <v>20</v>
      </c>
      <c r="G24" t="s">
        <v>21</v>
      </c>
      <c r="H24" t="s">
        <v>22</v>
      </c>
      <c r="I24">
        <v>2.5</v>
      </c>
      <c r="J24" t="s">
        <v>98</v>
      </c>
      <c r="K24" t="s">
        <v>24</v>
      </c>
      <c r="L24" t="s">
        <v>25</v>
      </c>
      <c r="M24" t="s">
        <v>102</v>
      </c>
      <c r="N24" t="s">
        <v>27</v>
      </c>
      <c r="O24" t="s">
        <v>28</v>
      </c>
      <c r="P24">
        <v>4</v>
      </c>
      <c r="Q24" t="s">
        <v>29</v>
      </c>
    </row>
    <row r="25" spans="1:18">
      <c r="A25" t="s">
        <v>103</v>
      </c>
      <c r="B25" s="2" t="str">
        <f>Hyperlink("https://www.diodes.com/assets/Datasheets/KN_3-3V.pdf")</f>
        <v>https://www.diodes.com/assets/Datasheets/KN_3-3V.pdf</v>
      </c>
      <c r="C25" t="str">
        <f>Hyperlink("https://www.diodes.com/part/view/KN3.3V","KN3.3V")</f>
        <v>KN3.3V</v>
      </c>
      <c r="D25" t="s">
        <v>104</v>
      </c>
      <c r="E25" t="s">
        <v>77</v>
      </c>
      <c r="G25" t="s">
        <v>21</v>
      </c>
      <c r="H25" t="s">
        <v>22</v>
      </c>
      <c r="I25">
        <v>3.3</v>
      </c>
      <c r="J25" t="s">
        <v>98</v>
      </c>
      <c r="K25" t="s">
        <v>24</v>
      </c>
      <c r="L25" t="s">
        <v>25</v>
      </c>
      <c r="M25" t="s">
        <v>105</v>
      </c>
      <c r="N25" t="s">
        <v>27</v>
      </c>
      <c r="O25" t="s">
        <v>28</v>
      </c>
      <c r="P25">
        <v>4</v>
      </c>
      <c r="Q25" t="s">
        <v>29</v>
      </c>
    </row>
    <row r="26" spans="1:18">
      <c r="A26" t="s">
        <v>106</v>
      </c>
      <c r="B26" s="2" t="str">
        <f>Hyperlink("https://www.diodes.com/assets/Datasheets/KX201.pdf")</f>
        <v>https://www.diodes.com/assets/Datasheets/KX201.pdf</v>
      </c>
      <c r="C26" t="str">
        <f>Hyperlink("https://www.diodes.com/part/view/KX201","KX201")</f>
        <v>KX201</v>
      </c>
      <c r="D26" t="s">
        <v>107</v>
      </c>
      <c r="E26" t="s">
        <v>108</v>
      </c>
      <c r="G26" t="s">
        <v>21</v>
      </c>
      <c r="H26" t="s">
        <v>22</v>
      </c>
      <c r="I26" t="s">
        <v>109</v>
      </c>
      <c r="J26" t="s">
        <v>88</v>
      </c>
      <c r="K26" t="s">
        <v>24</v>
      </c>
      <c r="L26" t="s">
        <v>25</v>
      </c>
      <c r="M26" t="s">
        <v>106</v>
      </c>
      <c r="N26" t="s">
        <v>27</v>
      </c>
      <c r="O26" t="s">
        <v>28</v>
      </c>
      <c r="P26">
        <v>4</v>
      </c>
      <c r="Q26" t="s">
        <v>29</v>
      </c>
    </row>
    <row r="27" spans="1:18">
      <c r="A27" t="s">
        <v>110</v>
      </c>
      <c r="B27" s="2" t="str">
        <f>Hyperlink("https://www.diodes.com/assets/Datasheets/KX251.pdf")</f>
        <v>https://www.diodes.com/assets/Datasheets/KX251.pdf</v>
      </c>
      <c r="C27" t="str">
        <f>Hyperlink("https://www.diodes.com/part/view/KX251","KX251")</f>
        <v>KX251</v>
      </c>
      <c r="D27" t="s">
        <v>111</v>
      </c>
      <c r="E27" t="s">
        <v>77</v>
      </c>
      <c r="G27" t="s">
        <v>21</v>
      </c>
      <c r="H27" t="s">
        <v>22</v>
      </c>
      <c r="I27" t="s">
        <v>109</v>
      </c>
      <c r="J27" t="s">
        <v>51</v>
      </c>
      <c r="K27" t="s">
        <v>24</v>
      </c>
      <c r="L27" t="s">
        <v>25</v>
      </c>
      <c r="M27" t="s">
        <v>110</v>
      </c>
      <c r="N27" t="s">
        <v>27</v>
      </c>
      <c r="O27" t="s">
        <v>28</v>
      </c>
      <c r="P27">
        <v>4</v>
      </c>
      <c r="Q27" t="s">
        <v>29</v>
      </c>
    </row>
    <row r="28" spans="1:18">
      <c r="A28" t="s">
        <v>112</v>
      </c>
      <c r="B28" s="2" t="str">
        <f>Hyperlink("https://www.diodes.com/assets/Datasheets/KX31Q.pdf")</f>
        <v>https://www.diodes.com/assets/Datasheets/KX31Q.pdf</v>
      </c>
      <c r="C28" t="str">
        <f>Hyperlink("https://www.diodes.com/part/view/KX31Q","KX31Q")</f>
        <v>KX31Q</v>
      </c>
      <c r="D28" t="s">
        <v>113</v>
      </c>
      <c r="E28" t="s">
        <v>38</v>
      </c>
      <c r="G28" t="s">
        <v>39</v>
      </c>
      <c r="H28" t="s">
        <v>22</v>
      </c>
      <c r="I28" t="s">
        <v>114</v>
      </c>
      <c r="J28" t="s">
        <v>40</v>
      </c>
      <c r="K28" t="s">
        <v>24</v>
      </c>
      <c r="L28" t="s">
        <v>25</v>
      </c>
      <c r="M28" t="s">
        <v>115</v>
      </c>
      <c r="N28" t="s">
        <v>27</v>
      </c>
      <c r="O28" t="s">
        <v>28</v>
      </c>
      <c r="P28">
        <v>4</v>
      </c>
      <c r="Q28" t="s">
        <v>42</v>
      </c>
    </row>
    <row r="29" spans="1:18">
      <c r="A29" t="s">
        <v>116</v>
      </c>
      <c r="B29" s="2" t="str">
        <f>Hyperlink("https://www.diodes.com/assets/Datasheets/KX321.pdf")</f>
        <v>https://www.diodes.com/assets/Datasheets/KX321.pdf</v>
      </c>
      <c r="C29" t="str">
        <f>Hyperlink("https://www.diodes.com/part/view/KX321","KX321")</f>
        <v>KX321</v>
      </c>
      <c r="D29" t="s">
        <v>117</v>
      </c>
      <c r="E29" t="s">
        <v>20</v>
      </c>
      <c r="G29" t="s">
        <v>21</v>
      </c>
      <c r="H29" t="s">
        <v>22</v>
      </c>
      <c r="I29" t="s">
        <v>109</v>
      </c>
      <c r="J29" t="s">
        <v>70</v>
      </c>
      <c r="K29" t="s">
        <v>24</v>
      </c>
      <c r="L29" t="s">
        <v>25</v>
      </c>
      <c r="M29" t="s">
        <v>116</v>
      </c>
      <c r="N29" t="s">
        <v>27</v>
      </c>
      <c r="O29" t="s">
        <v>28</v>
      </c>
      <c r="P29">
        <v>4</v>
      </c>
      <c r="Q29" t="s">
        <v>29</v>
      </c>
    </row>
    <row r="30" spans="1:18">
      <c r="A30" t="s">
        <v>118</v>
      </c>
      <c r="B30" s="2" t="str">
        <f>Hyperlink("https://www.diodes.com/assets/Datasheets/KX501.pdf")</f>
        <v>https://www.diodes.com/assets/Datasheets/KX501.pdf</v>
      </c>
      <c r="C30" t="str">
        <f>Hyperlink("https://www.diodes.com/part/view/KX501","KX501")</f>
        <v>KX501</v>
      </c>
      <c r="D30" t="s">
        <v>119</v>
      </c>
      <c r="E30" t="s">
        <v>45</v>
      </c>
      <c r="G30" t="s">
        <v>21</v>
      </c>
      <c r="H30" t="s">
        <v>22</v>
      </c>
      <c r="I30" t="s">
        <v>109</v>
      </c>
      <c r="J30" t="s">
        <v>23</v>
      </c>
      <c r="K30" t="s">
        <v>24</v>
      </c>
      <c r="L30" t="s">
        <v>25</v>
      </c>
      <c r="M30" t="s">
        <v>118</v>
      </c>
      <c r="N30" t="s">
        <v>27</v>
      </c>
      <c r="O30" t="s">
        <v>28</v>
      </c>
      <c r="P30">
        <v>4</v>
      </c>
      <c r="Q30" t="s">
        <v>29</v>
      </c>
    </row>
  </sheetData>
  <autoFilter ref="A1:R30"/>
  <hyperlinks>
    <hyperlink ref="C2" r:id="rId_hyperlink_1" tooltip="KD1.8V" display="KD1.8V"/>
    <hyperlink ref="C3" r:id="rId_hyperlink_2" tooltip="KD2.5V" display="KD2.5V"/>
    <hyperlink ref="C4" r:id="rId_hyperlink_3" tooltip="KD3.3V" display="KD3.3V"/>
    <hyperlink ref="C5" r:id="rId_hyperlink_4" tooltip="KDQ1.8V" display="KDQ1.8V"/>
    <hyperlink ref="C6" r:id="rId_hyperlink_5" tooltip="KDQ2.5V" display="KDQ2.5V"/>
    <hyperlink ref="C7" r:id="rId_hyperlink_6" tooltip="KDQ3.3V" display="KDQ3.3V"/>
    <hyperlink ref="C8" r:id="rId_hyperlink_7" tooltip="KJ1.8V" display="KJ1.8V"/>
    <hyperlink ref="C9" r:id="rId_hyperlink_8" tooltip="KJ2.5V" display="KJ2.5V"/>
    <hyperlink ref="C10" r:id="rId_hyperlink_9" tooltip="KJ3.3V" display="KJ3.3V"/>
    <hyperlink ref="C11" r:id="rId_hyperlink_10" tooltip="KJQ1.8V" display="KJQ1.8V"/>
    <hyperlink ref="C12" r:id="rId_hyperlink_11" tooltip="KJQ2.5V" display="KJQ2.5V"/>
    <hyperlink ref="C13" r:id="rId_hyperlink_12" tooltip="KJQ3.3V" display="KJQ3.3V"/>
    <hyperlink ref="C14" r:id="rId_hyperlink_13" tooltip="KK1.8V" display="KK1.8V"/>
    <hyperlink ref="C15" r:id="rId_hyperlink_14" tooltip="KK2.5V" display="KK2.5V"/>
    <hyperlink ref="C16" r:id="rId_hyperlink_15" tooltip="KK3.3V" display="KK3.3V"/>
    <hyperlink ref="C17" r:id="rId_hyperlink_16" tooltip="KKQ1.8V" display="KKQ1.8V"/>
    <hyperlink ref="C18" r:id="rId_hyperlink_17" tooltip="KKQ2.5V" display="KKQ2.5V"/>
    <hyperlink ref="C19" r:id="rId_hyperlink_18" tooltip="KKQ3.3V" display="KKQ3.3V"/>
    <hyperlink ref="C20" r:id="rId_hyperlink_19" tooltip="KM1.8V" display="KM1.8V"/>
    <hyperlink ref="C21" r:id="rId_hyperlink_20" tooltip="KM2.5V" display="KM2.5V"/>
    <hyperlink ref="C22" r:id="rId_hyperlink_21" tooltip="KM3.3V" display="KM3.3V"/>
    <hyperlink ref="C23" r:id="rId_hyperlink_22" tooltip="KN1.8V" display="KN1.8V"/>
    <hyperlink ref="C24" r:id="rId_hyperlink_23" tooltip="KN2.5V" display="KN2.5V"/>
    <hyperlink ref="C25" r:id="rId_hyperlink_24" tooltip="KN3.3V" display="KN3.3V"/>
    <hyperlink ref="C26" r:id="rId_hyperlink_25" tooltip="KX201" display="KX201"/>
    <hyperlink ref="C27" r:id="rId_hyperlink_26" tooltip="KX251" display="KX251"/>
    <hyperlink ref="C28" r:id="rId_hyperlink_27" tooltip="KX31Q" display="KX31Q"/>
    <hyperlink ref="C29" r:id="rId_hyperlink_28" tooltip="KX321" display="KX321"/>
    <hyperlink ref="C30" r:id="rId_hyperlink_29" tooltip="KX501" display="KX501"/>
    <hyperlink ref="B2" r:id="rId_hyperlink_30" tooltip="https://www.diodes.com/assets/Datasheets/KD_1-8V.pdf" display="https://www.diodes.com/assets/Datasheets/KD_1-8V.pdf"/>
    <hyperlink ref="B3" r:id="rId_hyperlink_31" tooltip="https://www.diodes.com/assets/Datasheets/KD_2-5V.pdf" display="https://www.diodes.com/assets/Datasheets/KD_2-5V.pdf"/>
    <hyperlink ref="B4" r:id="rId_hyperlink_32" tooltip="https://www.diodes.com/assets/Datasheets/KD_3-3V.pdf" display="https://www.diodes.com/assets/Datasheets/KD_3-3V.pdf"/>
    <hyperlink ref="B5" r:id="rId_hyperlink_33" tooltip="https://www.diodes.com/assets/Datasheets/KDQ-1.8V.pdf" display="https://www.diodes.com/assets/Datasheets/KDQ-1.8V.pdf"/>
    <hyperlink ref="B6" r:id="rId_hyperlink_34" tooltip="https://www.diodes.com/assets/Datasheets/KDQ-2.5V.pdf" display="https://www.diodes.com/assets/Datasheets/KDQ-2.5V.pdf"/>
    <hyperlink ref="B7" r:id="rId_hyperlink_35" tooltip="https://www.diodes.com/assets/Datasheets/KDQ-3.3V.pdf" display="https://www.diodes.com/assets/Datasheets/KDQ-3.3V.pdf"/>
    <hyperlink ref="B8" r:id="rId_hyperlink_36" tooltip="https://www.diodes.com/assets/Datasheets/KJ-1-8V.pdf" display="https://www.diodes.com/assets/Datasheets/KJ-1-8V.pdf"/>
    <hyperlink ref="B9" r:id="rId_hyperlink_37" tooltip="https://www.diodes.com/assets/Datasheets/KJ-2-5V.pdf" display="https://www.diodes.com/assets/Datasheets/KJ-2-5V.pdf"/>
    <hyperlink ref="B10" r:id="rId_hyperlink_38" tooltip="https://www.diodes.com/assets/Datasheets/KJ-3-3V.pdf" display="https://www.diodes.com/assets/Datasheets/KJ-3-3V.pdf"/>
    <hyperlink ref="B11" r:id="rId_hyperlink_39" tooltip="https://www.diodes.com/assets/Datasheets/KJQ-1.8V.pdf" display="https://www.diodes.com/assets/Datasheets/KJQ-1.8V.pdf"/>
    <hyperlink ref="B12" r:id="rId_hyperlink_40" tooltip="https://www.diodes.com/assets/Datasheets/KJQ-2.5V.pdf" display="https://www.diodes.com/assets/Datasheets/KJQ-2.5V.pdf"/>
    <hyperlink ref="B13" r:id="rId_hyperlink_41" tooltip="https://www.diodes.com/assets/Datasheets/KJQ-3.3V.pdf" display="https://www.diodes.com/assets/Datasheets/KJQ-3.3V.pdf"/>
    <hyperlink ref="B14" r:id="rId_hyperlink_42" tooltip="https://www.diodes.com/assets/Datasheets/KK_1-8V.pdf" display="https://www.diodes.com/assets/Datasheets/KK_1-8V.pdf"/>
    <hyperlink ref="B15" r:id="rId_hyperlink_43" tooltip="https://www.diodes.com/assets/Datasheets/KK_2-5V.pdf" display="https://www.diodes.com/assets/Datasheets/KK_2-5V.pdf"/>
    <hyperlink ref="B16" r:id="rId_hyperlink_44" tooltip="https://www.diodes.com/assets/Datasheets/KK_3-3V.pdf" display="https://www.diodes.com/assets/Datasheets/KK_3-3V.pdf"/>
    <hyperlink ref="B17" r:id="rId_hyperlink_45" tooltip="https://www.diodes.com/assets/Datasheets/KKQ-1.8V.pdf" display="https://www.diodes.com/assets/Datasheets/KKQ-1.8V.pdf"/>
    <hyperlink ref="B18" r:id="rId_hyperlink_46" tooltip="https://www.diodes.com/assets/Datasheets/KKQ-2.5V.pdf" display="https://www.diodes.com/assets/Datasheets/KKQ-2.5V.pdf"/>
    <hyperlink ref="B19" r:id="rId_hyperlink_47" tooltip="https://www.diodes.com/assets/Datasheets/KKQ-3.3V.pdf" display="https://www.diodes.com/assets/Datasheets/KKQ-3.3V.pdf"/>
    <hyperlink ref="B20" r:id="rId_hyperlink_48" tooltip="https://www.diodes.com/assets/Datasheets/KM-1-8V.pdf" display="https://www.diodes.com/assets/Datasheets/KM-1-8V.pdf"/>
    <hyperlink ref="B21" r:id="rId_hyperlink_49" tooltip="https://www.diodes.com/assets/Datasheets/KM-2-5V.pdf" display="https://www.diodes.com/assets/Datasheets/KM-2-5V.pdf"/>
    <hyperlink ref="B22" r:id="rId_hyperlink_50" tooltip="https://www.diodes.com/assets/Datasheets/KM-3-3V.pdf" display="https://www.diodes.com/assets/Datasheets/KM-3-3V.pdf"/>
    <hyperlink ref="B23" r:id="rId_hyperlink_51" tooltip="https://www.diodes.com/assets/Datasheets/KN_1-8V.pdf" display="https://www.diodes.com/assets/Datasheets/KN_1-8V.pdf"/>
    <hyperlink ref="B24" r:id="rId_hyperlink_52" tooltip="https://www.diodes.com/assets/Datasheets/KN_2-5V.pdf" display="https://www.diodes.com/assets/Datasheets/KN_2-5V.pdf"/>
    <hyperlink ref="B25" r:id="rId_hyperlink_53" tooltip="https://www.diodes.com/assets/Datasheets/KN_3-3V.pdf" display="https://www.diodes.com/assets/Datasheets/KN_3-3V.pdf"/>
    <hyperlink ref="B26" r:id="rId_hyperlink_54" tooltip="https://www.diodes.com/assets/Datasheets/KX201.pdf" display="https://www.diodes.com/assets/Datasheets/KX201.pdf"/>
    <hyperlink ref="B27" r:id="rId_hyperlink_55" tooltip="https://www.diodes.com/assets/Datasheets/KX251.pdf" display="https://www.diodes.com/assets/Datasheets/KX251.pdf"/>
    <hyperlink ref="B28" r:id="rId_hyperlink_56" tooltip="https://www.diodes.com/assets/Datasheets/KX31Q.pdf" display="https://www.diodes.com/assets/Datasheets/KX31Q.pdf"/>
    <hyperlink ref="B29" r:id="rId_hyperlink_57" tooltip="https://www.diodes.com/assets/Datasheets/KX321.pdf" display="https://www.diodes.com/assets/Datasheets/KX321.pdf"/>
    <hyperlink ref="B30" r:id="rId_hyperlink_58" tooltip="https://www.diodes.com/assets/Datasheets/KX501.pdf" display="https://www.diodes.com/assets/Datasheets/KX501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2024-06-28T05:17:36-05:00</dcterms:created>
  <dcterms:modified xsi:type="dcterms:W3CDTF">2024-06-28T05:17:36-05:00</dcterms:modified>
  <dc:title>Untitled Spreadsheet</dc:title>
  <dc:description/>
  <dc:subject/>
  <cp:keywords/>
  <cp:category/>
</cp:coreProperties>
</file>