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'Worksheet'!$A$1:$R$35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<sst xmlns="http://schemas.openxmlformats.org/spreadsheetml/2006/main" uniqueCount="87">
  <si>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</si>
  <si>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</si>
  <si>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</si>
  <si>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</si>
  <si>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</si>
  <si>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</si>
  <si>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</si>
  <si>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MaximumAverageRectifiedCurrent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</si>
  <si>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TerminalTemperature TT (ºC)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</si>
  <si>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</si>
  <si>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ForwardSurge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</si>
  <si>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</si>
  <si>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</si>
  <si>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</si>
  <si>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</si>
  <si>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</si>
  <si>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</si>
  <si>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t>Packages</t>
  </si>
  <si>
    <t>SBR2A40P1Q</t>
  </si>
  <si>
    <t>SURFACE MOUNT SUPER BARRIER RECTIFIER</t>
  </si>
  <si>
    <t>Yes</t>
  </si>
  <si>
    <t>Automotive</t>
  </si>
  <si>
    <t>Single</t>
  </si>
  <si>
    <t>N/A</t>
  </si>
  <si>
    <t>PowerDI123</t>
  </si>
  <si>
    <t>SBRFP10U45D1</t>
  </si>
  <si>
    <t>10A Field Plated SBR</t>
  </si>
  <si>
    <t>No</t>
  </si>
  <si>
    <t>Standard</t>
  </si>
  <si>
    <t>TO252 (DPAK)</t>
  </si>
  <si>
    <t>SBRFP20U45CTB</t>
  </si>
  <si>
    <t>20A FIELD PLATED SBR FIELD PLATED SUPER BARRIER RECTIFIER</t>
  </si>
  <si>
    <t>Dual</t>
  </si>
  <si>
    <t>TO263AB (Standard)</t>
  </si>
  <si>
    <t>SBRT05U20LPS</t>
  </si>
  <si>
    <t>0.5A TRENCH SCHOTTKY BARRIER RECTIFIER</t>
  </si>
  <si>
    <t>X2-DFN1006-2</t>
  </si>
  <si>
    <t>SBRT05U20LPSQ</t>
  </si>
  <si>
    <t>0.5A TRENCH SBR TRENCH SUPER BARRIER RECTIFIER</t>
  </si>
  <si>
    <t>SBRT05U20S3Q</t>
  </si>
  <si>
    <t>SOD323</t>
  </si>
  <si>
    <t>SBRT10U50SP5</t>
  </si>
  <si>
    <t>PowerDI5</t>
  </si>
  <si>
    <t>SBRT10U60D1</t>
  </si>
  <si>
    <t>SBRT15U100SP5</t>
  </si>
  <si>
    <t>SBRT15U50SP5</t>
  </si>
  <si>
    <t>SBRT20M60SP5</t>
  </si>
  <si>
    <t>SBRT20U100SLP</t>
  </si>
  <si>
    <t>PowerDI5060-8</t>
  </si>
  <si>
    <t>SBRT20U50SLP</t>
  </si>
  <si>
    <t>SBRT20U50SLPQ</t>
  </si>
  <si>
    <t>SBRT20U60SP5</t>
  </si>
  <si>
    <t>SBRT25U60SLP</t>
  </si>
  <si>
    <t>SBRT30A45CT</t>
  </si>
  <si>
    <t>30A TRENCH SUPER BARRIER RECTIFIER</t>
  </si>
  <si>
    <t>TO220AB</t>
  </si>
  <si>
    <t>SBRT30A45CTFP</t>
  </si>
  <si>
    <t>ITO220AB</t>
  </si>
  <si>
    <t>SBRT3M30LP</t>
  </si>
  <si>
    <t>3A TRENCH SUPER BARRIER RECTIFIER</t>
  </si>
  <si>
    <t>U-DFN3030-8</t>
  </si>
  <si>
    <t>SBRT3M40P1</t>
  </si>
  <si>
    <t>3A Trench SBR TRENCH SUPER BARRIER RECTIFIER POWERDI®123</t>
  </si>
  <si>
    <t>SBRT3M60P1</t>
  </si>
  <si>
    <t>SBRT3U40P1</t>
  </si>
  <si>
    <t>SBRT3U45SA</t>
  </si>
  <si>
    <t>SMA</t>
  </si>
  <si>
    <t>SBRT3U45SAF</t>
  </si>
  <si>
    <t>SMAF</t>
  </si>
  <si>
    <t>SBRT3U60P1</t>
  </si>
  <si>
    <t>SBRT3U60P1Q</t>
  </si>
  <si>
    <t>3A SUPER BARRIER RECTIFIER</t>
  </si>
  <si>
    <t>SBRT3U60SAF</t>
  </si>
  <si>
    <t>3A Trench SBR TRENCH SUPER BARRIER RECTIFIER</t>
  </si>
  <si>
    <t>SBRT40M80CTB</t>
  </si>
  <si>
    <t>40A TRENCH SUPER BARRIER RECTIFIER</t>
  </si>
  <si>
    <t>TO263AB (D2PAK)</t>
  </si>
  <si>
    <t>SBRT40V100CT</t>
  </si>
  <si>
    <t>SBRT40V100CTE</t>
  </si>
  <si>
    <t>40A Trench SBR TRENCH SUPER BARRIER RECTIFIER</t>
  </si>
  <si>
    <t>TO262</t>
  </si>
  <si>
    <t>SBRT40V100CTFP</t>
  </si>
  <si>
    <t>SBRT4U30LP</t>
  </si>
  <si>
    <t>TRENCH SUPER BARRIER RECTIFIER</t>
  </si>
  <si>
    <t>U-DFN2020-2 (Type B)</t>
  </si>
  <si>
    <t>SBRT5A50SA</t>
  </si>
  <si>
    <t>SBRT5A50SAF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</si>
</sst>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SBR2A40P1Q" TargetMode="External"/><Relationship Id="rId_hyperlink_2" Type="http://schemas.openxmlformats.org/officeDocument/2006/relationships/hyperlink" Target="https://www.diodes.com/part/view/SBRFP10U45D1" TargetMode="External"/><Relationship Id="rId_hyperlink_3" Type="http://schemas.openxmlformats.org/officeDocument/2006/relationships/hyperlink" Target="https://www.diodes.com/part/view/SBRFP20U45CTB" TargetMode="External"/><Relationship Id="rId_hyperlink_4" Type="http://schemas.openxmlformats.org/officeDocument/2006/relationships/hyperlink" Target="https://www.diodes.com/part/view/SBRT05U20LPS" TargetMode="External"/><Relationship Id="rId_hyperlink_5" Type="http://schemas.openxmlformats.org/officeDocument/2006/relationships/hyperlink" Target="https://www.diodes.com/part/view/SBRT05U20LPSQ" TargetMode="External"/><Relationship Id="rId_hyperlink_6" Type="http://schemas.openxmlformats.org/officeDocument/2006/relationships/hyperlink" Target="https://www.diodes.com/part/view/SBRT05U20S3Q" TargetMode="External"/><Relationship Id="rId_hyperlink_7" Type="http://schemas.openxmlformats.org/officeDocument/2006/relationships/hyperlink" Target="https://www.diodes.com/part/view/SBRT10U50SP5" TargetMode="External"/><Relationship Id="rId_hyperlink_8" Type="http://schemas.openxmlformats.org/officeDocument/2006/relationships/hyperlink" Target="https://www.diodes.com/part/view/SBRT10U60D1" TargetMode="External"/><Relationship Id="rId_hyperlink_9" Type="http://schemas.openxmlformats.org/officeDocument/2006/relationships/hyperlink" Target="https://www.diodes.com/part/view/SBRT15U100SP5" TargetMode="External"/><Relationship Id="rId_hyperlink_10" Type="http://schemas.openxmlformats.org/officeDocument/2006/relationships/hyperlink" Target="https://www.diodes.com/part/view/SBRT15U50SP5" TargetMode="External"/><Relationship Id="rId_hyperlink_11" Type="http://schemas.openxmlformats.org/officeDocument/2006/relationships/hyperlink" Target="https://www.diodes.com/part/view/SBRT20M60SP5" TargetMode="External"/><Relationship Id="rId_hyperlink_12" Type="http://schemas.openxmlformats.org/officeDocument/2006/relationships/hyperlink" Target="https://www.diodes.com/part/view/SBRT20U100SLP" TargetMode="External"/><Relationship Id="rId_hyperlink_13" Type="http://schemas.openxmlformats.org/officeDocument/2006/relationships/hyperlink" Target="https://www.diodes.com/part/view/SBRT20U50SLP" TargetMode="External"/><Relationship Id="rId_hyperlink_14" Type="http://schemas.openxmlformats.org/officeDocument/2006/relationships/hyperlink" Target="https://www.diodes.com/part/view/SBRT20U50SLPQ" TargetMode="External"/><Relationship Id="rId_hyperlink_15" Type="http://schemas.openxmlformats.org/officeDocument/2006/relationships/hyperlink" Target="https://www.diodes.com/part/view/SBRT20U60SP5" TargetMode="External"/><Relationship Id="rId_hyperlink_16" Type="http://schemas.openxmlformats.org/officeDocument/2006/relationships/hyperlink" Target="https://www.diodes.com/part/view/SBRT25U60SLP" TargetMode="External"/><Relationship Id="rId_hyperlink_17" Type="http://schemas.openxmlformats.org/officeDocument/2006/relationships/hyperlink" Target="https://www.diodes.com/part/view/SBRT30A45CT" TargetMode="External"/><Relationship Id="rId_hyperlink_18" Type="http://schemas.openxmlformats.org/officeDocument/2006/relationships/hyperlink" Target="https://www.diodes.com/part/view/SBRT30A45CTFP" TargetMode="External"/><Relationship Id="rId_hyperlink_19" Type="http://schemas.openxmlformats.org/officeDocument/2006/relationships/hyperlink" Target="https://www.diodes.com/part/view/SBRT3M30LP" TargetMode="External"/><Relationship Id="rId_hyperlink_20" Type="http://schemas.openxmlformats.org/officeDocument/2006/relationships/hyperlink" Target="https://www.diodes.com/part/view/SBRT3M40P1" TargetMode="External"/><Relationship Id="rId_hyperlink_21" Type="http://schemas.openxmlformats.org/officeDocument/2006/relationships/hyperlink" Target="https://www.diodes.com/part/view/SBRT3M60P1" TargetMode="External"/><Relationship Id="rId_hyperlink_22" Type="http://schemas.openxmlformats.org/officeDocument/2006/relationships/hyperlink" Target="https://www.diodes.com/part/view/SBRT3U40P1" TargetMode="External"/><Relationship Id="rId_hyperlink_23" Type="http://schemas.openxmlformats.org/officeDocument/2006/relationships/hyperlink" Target="https://www.diodes.com/part/view/SBRT3U45SA" TargetMode="External"/><Relationship Id="rId_hyperlink_24" Type="http://schemas.openxmlformats.org/officeDocument/2006/relationships/hyperlink" Target="https://www.diodes.com/part/view/SBRT3U45SAF" TargetMode="External"/><Relationship Id="rId_hyperlink_25" Type="http://schemas.openxmlformats.org/officeDocument/2006/relationships/hyperlink" Target="https://www.diodes.com/part/view/SBRT3U60P1" TargetMode="External"/><Relationship Id="rId_hyperlink_26" Type="http://schemas.openxmlformats.org/officeDocument/2006/relationships/hyperlink" Target="https://www.diodes.com/part/view/SBRT3U60P1Q" TargetMode="External"/><Relationship Id="rId_hyperlink_27" Type="http://schemas.openxmlformats.org/officeDocument/2006/relationships/hyperlink" Target="https://www.diodes.com/part/view/SBRT3U60SAF" TargetMode="External"/><Relationship Id="rId_hyperlink_28" Type="http://schemas.openxmlformats.org/officeDocument/2006/relationships/hyperlink" Target="https://www.diodes.com/part/view/SBRT40M80CTB" TargetMode="External"/><Relationship Id="rId_hyperlink_29" Type="http://schemas.openxmlformats.org/officeDocument/2006/relationships/hyperlink" Target="https://www.diodes.com/part/view/SBRT40V100CT" TargetMode="External"/><Relationship Id="rId_hyperlink_30" Type="http://schemas.openxmlformats.org/officeDocument/2006/relationships/hyperlink" Target="https://www.diodes.com/part/view/SBRT40V100CTE" TargetMode="External"/><Relationship Id="rId_hyperlink_31" Type="http://schemas.openxmlformats.org/officeDocument/2006/relationships/hyperlink" Target="https://www.diodes.com/part/view/SBRT40V100CTFP" TargetMode="External"/><Relationship Id="rId_hyperlink_32" Type="http://schemas.openxmlformats.org/officeDocument/2006/relationships/hyperlink" Target="https://www.diodes.com/part/view/SBRT4U30LP" TargetMode="External"/><Relationship Id="rId_hyperlink_33" Type="http://schemas.openxmlformats.org/officeDocument/2006/relationships/hyperlink" Target="https://www.diodes.com/part/view/SBRT5A50SA" TargetMode="External"/><Relationship Id="rId_hyperlink_34" Type="http://schemas.openxmlformats.org/officeDocument/2006/relationships/hyperlink" Target="https://www.diodes.com/part/view/SBRT5A50SAF" TargetMode="External"/><Relationship Id="rId_hyperlink_35" Type="http://schemas.openxmlformats.org/officeDocument/2006/relationships/hyperlink" Target="https://www.diodes.com/assets/Datasheets/SBR2A40P1Q.pdf" TargetMode="External"/><Relationship Id="rId_hyperlink_36" Type="http://schemas.openxmlformats.org/officeDocument/2006/relationships/hyperlink" Target="https://www.diodes.com/assets/Datasheets/SBRFP10U45D1.pdf" TargetMode="External"/><Relationship Id="rId_hyperlink_37" Type="http://schemas.openxmlformats.org/officeDocument/2006/relationships/hyperlink" Target="https://www.diodes.com/assets/Datasheets/SBRFP20U45CTB.pdf" TargetMode="External"/><Relationship Id="rId_hyperlink_38" Type="http://schemas.openxmlformats.org/officeDocument/2006/relationships/hyperlink" Target="https://www.diodes.com/assets/Datasheets/SBRT05U20LPS.pdf" TargetMode="External"/><Relationship Id="rId_hyperlink_39" Type="http://schemas.openxmlformats.org/officeDocument/2006/relationships/hyperlink" Target="https://www.diodes.com/assets/Datasheets/SBRT05U20LPSQ.pdf" TargetMode="External"/><Relationship Id="rId_hyperlink_40" Type="http://schemas.openxmlformats.org/officeDocument/2006/relationships/hyperlink" Target="https://www.diodes.com/assets/Datasheets/SBRT05U20S3Q.pdf" TargetMode="External"/><Relationship Id="rId_hyperlink_41" Type="http://schemas.openxmlformats.org/officeDocument/2006/relationships/hyperlink" Target="https://www.diodes.com/assets/Datasheets/SBRT10U50SP5.pdf" TargetMode="External"/><Relationship Id="rId_hyperlink_42" Type="http://schemas.openxmlformats.org/officeDocument/2006/relationships/hyperlink" Target="https://www.diodes.com/assets/Datasheets/SBRT10U60D1.pdf" TargetMode="External"/><Relationship Id="rId_hyperlink_43" Type="http://schemas.openxmlformats.org/officeDocument/2006/relationships/hyperlink" Target="https://www.diodes.com/assets/Datasheets/SBRT15U100SP5.pdf" TargetMode="External"/><Relationship Id="rId_hyperlink_44" Type="http://schemas.openxmlformats.org/officeDocument/2006/relationships/hyperlink" Target="https://www.diodes.com/assets/Datasheets/SBRT15U50SP5.pdf" TargetMode="External"/><Relationship Id="rId_hyperlink_45" Type="http://schemas.openxmlformats.org/officeDocument/2006/relationships/hyperlink" Target="https://www.diodes.com/assets/Datasheets/SBRT20M60SP5.pdf" TargetMode="External"/><Relationship Id="rId_hyperlink_46" Type="http://schemas.openxmlformats.org/officeDocument/2006/relationships/hyperlink" Target="https://www.diodes.com/assets/Datasheets/SBRT20U100SLP.pdf" TargetMode="External"/><Relationship Id="rId_hyperlink_47" Type="http://schemas.openxmlformats.org/officeDocument/2006/relationships/hyperlink" Target="https://www.diodes.com/assets/Datasheets/SBRT20U50SLP.pdf" TargetMode="External"/><Relationship Id="rId_hyperlink_48" Type="http://schemas.openxmlformats.org/officeDocument/2006/relationships/hyperlink" Target="https://www.diodes.com/assets/Datasheets/SBRT20U50SLPQ.pdf" TargetMode="External"/><Relationship Id="rId_hyperlink_49" Type="http://schemas.openxmlformats.org/officeDocument/2006/relationships/hyperlink" Target="https://www.diodes.com/assets/Datasheets/SBRT20U60SP5.pdf" TargetMode="External"/><Relationship Id="rId_hyperlink_50" Type="http://schemas.openxmlformats.org/officeDocument/2006/relationships/hyperlink" Target="https://www.diodes.com/assets/Datasheets/SBRT25U60SLP.pdf" TargetMode="External"/><Relationship Id="rId_hyperlink_51" Type="http://schemas.openxmlformats.org/officeDocument/2006/relationships/hyperlink" Target="https://www.diodes.com/assets/Datasheets/SBRT30A45CTFP.pdf" TargetMode="External"/><Relationship Id="rId_hyperlink_52" Type="http://schemas.openxmlformats.org/officeDocument/2006/relationships/hyperlink" Target="https://www.diodes.com/assets/Datasheets/SBRT30A45CTFP.pdf" TargetMode="External"/><Relationship Id="rId_hyperlink_53" Type="http://schemas.openxmlformats.org/officeDocument/2006/relationships/hyperlink" Target="https://www.diodes.com/assets/Datasheets/SBRT3M30LP.pdf" TargetMode="External"/><Relationship Id="rId_hyperlink_54" Type="http://schemas.openxmlformats.org/officeDocument/2006/relationships/hyperlink" Target="https://www.diodes.com/assets/Datasheets/SBRT3M40P1.pdf" TargetMode="External"/><Relationship Id="rId_hyperlink_55" Type="http://schemas.openxmlformats.org/officeDocument/2006/relationships/hyperlink" Target="https://www.diodes.com/assets/Datasheets/SBRT3M60P1.pdf" TargetMode="External"/><Relationship Id="rId_hyperlink_56" Type="http://schemas.openxmlformats.org/officeDocument/2006/relationships/hyperlink" Target="https://www.diodes.com/assets/Datasheets/SBRT3U40P1.pdf" TargetMode="External"/><Relationship Id="rId_hyperlink_57" Type="http://schemas.openxmlformats.org/officeDocument/2006/relationships/hyperlink" Target="https://www.diodes.com/assets/Datasheets/SBRT3U45SA.pdf" TargetMode="External"/><Relationship Id="rId_hyperlink_58" Type="http://schemas.openxmlformats.org/officeDocument/2006/relationships/hyperlink" Target="https://www.diodes.com/assets/Datasheets/SBRT3U45SAF.pdf" TargetMode="External"/><Relationship Id="rId_hyperlink_59" Type="http://schemas.openxmlformats.org/officeDocument/2006/relationships/hyperlink" Target="https://www.diodes.com/assets/Datasheets/SBRT3U60P1.pdf" TargetMode="External"/><Relationship Id="rId_hyperlink_60" Type="http://schemas.openxmlformats.org/officeDocument/2006/relationships/hyperlink" Target="https://www.diodes.com/assets/Datasheets/SBRT3U60P1Q.pdf" TargetMode="External"/><Relationship Id="rId_hyperlink_61" Type="http://schemas.openxmlformats.org/officeDocument/2006/relationships/hyperlink" Target="https://www.diodes.com/assets/Datasheets/SBRT3U60SAF.pdf" TargetMode="External"/><Relationship Id="rId_hyperlink_62" Type="http://schemas.openxmlformats.org/officeDocument/2006/relationships/hyperlink" Target="https://www.diodes.com/assets/Datasheets/SBRT40M80CTB.pdf" TargetMode="External"/><Relationship Id="rId_hyperlink_63" Type="http://schemas.openxmlformats.org/officeDocument/2006/relationships/hyperlink" Target="https://www.diodes.com/assets/Datasheets/SBRT40V100CT.pdf" TargetMode="External"/><Relationship Id="rId_hyperlink_64" Type="http://schemas.openxmlformats.org/officeDocument/2006/relationships/hyperlink" Target="https://www.diodes.com/assets/Datasheets/SBRT40V100CT.pdf" TargetMode="External"/><Relationship Id="rId_hyperlink_65" Type="http://schemas.openxmlformats.org/officeDocument/2006/relationships/hyperlink" Target="https://www.diodes.com/assets/Datasheets/SBRT40V100CT.pdf" TargetMode="External"/><Relationship Id="rId_hyperlink_66" Type="http://schemas.openxmlformats.org/officeDocument/2006/relationships/hyperlink" Target="https://www.diodes.com/assets/Datasheets/SBRT4U30LP.pdf" TargetMode="External"/><Relationship Id="rId_hyperlink_67" Type="http://schemas.openxmlformats.org/officeDocument/2006/relationships/hyperlink" Target="https://www.diodes.com/assets/Datasheets/SBRT5A50SA.pdf" TargetMode="External"/><Relationship Id="rId_hyperlink_68" Type="http://schemas.openxmlformats.org/officeDocument/2006/relationships/hyperlink" Target="https://www.diodes.com/assets/Datasheets/SBRT5A50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3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68.079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46.87" bestFit="true" customWidth="true" style="0"/>
    <col min="9" max="9" width="37.443" bestFit="true" customWidth="true" style="0"/>
    <col min="10" max="10" width="48.048" bestFit="true" customWidth="true" style="0"/>
    <col min="11" max="11" width="41.109" bestFit="true" customWidth="true" style="0"/>
    <col min="12" max="12" width="32.73" bestFit="true" customWidth="true" style="0"/>
    <col min="13" max="13" width="12.83" bestFit="true" customWidth="true" style="0"/>
    <col min="14" max="14" width="38.622" bestFit="true" customWidth="true" style="0"/>
    <col min="15" max="15" width="12.83" bestFit="true" customWidth="true" style="0"/>
    <col min="16" max="16" width="37.443" bestFit="true" customWidth="true" style="0"/>
    <col min="17" max="17" width="31.683" bestFit="true" customWidth="true" style="0"/>
    <col min="18" max="18" width="24.613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TerminalTemperature TT (ºC)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Hyperlink("https://www.diodes.com/assets/Datasheets/SBR2A40P1Q.pdf")</f>
        <v>https://www.diodes.com/assets/Datasheets/SBR2A40P1Q.pdf</v>
      </c>
      <c r="C2" t="str">
        <f>Hyperlink("https://www.diodes.com/part/view/SBR2A40P1Q","SBR2A40P1Q")</f>
        <v>SBR2A40P1Q</v>
      </c>
      <c r="D2" t="s">
        <v>19</v>
      </c>
      <c r="E2" t="s">
        <v>20</v>
      </c>
      <c r="F2" t="s">
        <v>21</v>
      </c>
      <c r="G2" t="s">
        <v>22</v>
      </c>
      <c r="H2">
        <v>2</v>
      </c>
      <c r="I2" t="s">
        <v>23</v>
      </c>
      <c r="J2">
        <v>40</v>
      </c>
      <c r="K2">
        <v>50</v>
      </c>
      <c r="L2">
        <v>0.5</v>
      </c>
      <c r="M2">
        <v>2</v>
      </c>
      <c r="N2">
        <v>100</v>
      </c>
      <c r="O2">
        <v>40</v>
      </c>
      <c r="P2" t="s">
        <v>23</v>
      </c>
      <c r="Q2" t="s">
        <v>23</v>
      </c>
      <c r="R2" t="s">
        <v>24</v>
      </c>
    </row>
    <row r="3" spans="1:18">
      <c r="A3" t="s">
        <v>25</v>
      </c>
      <c r="B3" s="2" t="str">
        <f>Hyperlink("https://www.diodes.com/assets/Datasheets/SBRFP10U45D1.pdf")</f>
        <v>https://www.diodes.com/assets/Datasheets/SBRFP10U45D1.pdf</v>
      </c>
      <c r="C3" t="str">
        <f>Hyperlink("https://www.diodes.com/part/view/SBRFP10U45D1","SBRFP10U45D1")</f>
        <v>SBRFP10U45D1</v>
      </c>
      <c r="D3" t="s">
        <v>26</v>
      </c>
      <c r="E3" t="s">
        <v>27</v>
      </c>
      <c r="F3" t="s">
        <v>28</v>
      </c>
      <c r="G3" t="s">
        <v>22</v>
      </c>
      <c r="H3">
        <v>10</v>
      </c>
      <c r="J3">
        <v>45</v>
      </c>
      <c r="K3">
        <v>190</v>
      </c>
      <c r="L3">
        <v>0.44</v>
      </c>
      <c r="M3">
        <v>10</v>
      </c>
      <c r="N3">
        <v>200</v>
      </c>
      <c r="O3">
        <v>45</v>
      </c>
      <c r="P3">
        <v>55</v>
      </c>
      <c r="R3" t="s">
        <v>29</v>
      </c>
    </row>
    <row r="4" spans="1:18">
      <c r="A4" t="s">
        <v>30</v>
      </c>
      <c r="B4" s="2" t="str">
        <f>Hyperlink("https://www.diodes.com/assets/Datasheets/SBRFP20U45CTB.pdf")</f>
        <v>https://www.diodes.com/assets/Datasheets/SBRFP20U45CTB.pdf</v>
      </c>
      <c r="C4" t="str">
        <f>Hyperlink("https://www.diodes.com/part/view/SBRFP20U45CTB","SBRFP20U45CTB")</f>
        <v>SBRFP20U45CTB</v>
      </c>
      <c r="D4" t="s">
        <v>31</v>
      </c>
      <c r="E4" t="s">
        <v>20</v>
      </c>
      <c r="F4" t="s">
        <v>28</v>
      </c>
      <c r="G4" t="s">
        <v>32</v>
      </c>
      <c r="H4">
        <v>20</v>
      </c>
      <c r="J4">
        <v>45</v>
      </c>
      <c r="K4">
        <v>190</v>
      </c>
      <c r="L4">
        <v>0.44</v>
      </c>
      <c r="M4">
        <v>10</v>
      </c>
      <c r="N4">
        <v>180</v>
      </c>
      <c r="O4">
        <v>45</v>
      </c>
      <c r="R4" t="s">
        <v>33</v>
      </c>
    </row>
    <row r="5" spans="1:18">
      <c r="A5" t="s">
        <v>34</v>
      </c>
      <c r="B5" s="2" t="str">
        <f>Hyperlink("https://www.diodes.com/assets/Datasheets/SBRT05U20LPS.pdf")</f>
        <v>https://www.diodes.com/assets/Datasheets/SBRT05U20LPS.pdf</v>
      </c>
      <c r="C5" t="str">
        <f>Hyperlink("https://www.diodes.com/part/view/SBRT05U20LPS","SBRT05U20LPS")</f>
        <v>SBRT05U20LPS</v>
      </c>
      <c r="D5" t="s">
        <v>35</v>
      </c>
      <c r="E5" t="s">
        <v>27</v>
      </c>
      <c r="F5" t="s">
        <v>28</v>
      </c>
      <c r="G5" t="s">
        <v>22</v>
      </c>
      <c r="H5">
        <v>0.5</v>
      </c>
      <c r="J5">
        <v>20</v>
      </c>
      <c r="K5">
        <v>10</v>
      </c>
      <c r="L5">
        <v>0.39</v>
      </c>
      <c r="N5">
        <v>50</v>
      </c>
      <c r="O5">
        <v>20</v>
      </c>
      <c r="R5" t="s">
        <v>36</v>
      </c>
    </row>
    <row r="6" spans="1:18">
      <c r="A6" t="s">
        <v>37</v>
      </c>
      <c r="B6" s="2" t="str">
        <f>Hyperlink("https://www.diodes.com/assets/Datasheets/SBRT05U20LPSQ.pdf")</f>
        <v>https://www.diodes.com/assets/Datasheets/SBRT05U20LPSQ.pdf</v>
      </c>
      <c r="C6" t="str">
        <f>Hyperlink("https://www.diodes.com/part/view/SBRT05U20LPSQ","SBRT05U20LPSQ")</f>
        <v>SBRT05U20LPSQ</v>
      </c>
      <c r="D6" t="s">
        <v>38</v>
      </c>
      <c r="E6" t="s">
        <v>20</v>
      </c>
      <c r="F6" t="s">
        <v>21</v>
      </c>
      <c r="G6" t="s">
        <v>22</v>
      </c>
      <c r="H6">
        <v>0.5</v>
      </c>
      <c r="J6">
        <v>20</v>
      </c>
      <c r="K6">
        <v>10</v>
      </c>
      <c r="L6">
        <v>0.39</v>
      </c>
      <c r="M6">
        <v>0.5</v>
      </c>
      <c r="N6">
        <v>50</v>
      </c>
      <c r="O6">
        <v>20</v>
      </c>
      <c r="R6" t="s">
        <v>36</v>
      </c>
    </row>
    <row r="7" spans="1:18">
      <c r="A7" t="s">
        <v>39</v>
      </c>
      <c r="B7" s="2" t="str">
        <f>Hyperlink("https://www.diodes.com/assets/Datasheets/SBRT05U20S3Q.pdf")</f>
        <v>https://www.diodes.com/assets/Datasheets/SBRT05U20S3Q.pdf</v>
      </c>
      <c r="C7" t="str">
        <f>Hyperlink("https://www.diodes.com/part/view/SBRT05U20S3Q","SBRT05U20S3Q")</f>
        <v>SBRT05U20S3Q</v>
      </c>
      <c r="E7" t="s">
        <v>20</v>
      </c>
      <c r="F7" t="s">
        <v>21</v>
      </c>
      <c r="G7" t="s">
        <v>22</v>
      </c>
      <c r="H7">
        <v>0.5</v>
      </c>
      <c r="J7">
        <v>20</v>
      </c>
      <c r="K7">
        <v>10</v>
      </c>
      <c r="L7">
        <v>0.4</v>
      </c>
      <c r="M7">
        <v>0.5</v>
      </c>
      <c r="N7">
        <v>70</v>
      </c>
      <c r="O7">
        <v>20</v>
      </c>
      <c r="R7" t="s">
        <v>40</v>
      </c>
    </row>
    <row r="8" spans="1:18">
      <c r="A8" t="s">
        <v>41</v>
      </c>
      <c r="B8" s="2" t="str">
        <f>Hyperlink("https://www.diodes.com/assets/Datasheets/SBRT10U50SP5.pdf")</f>
        <v>https://www.diodes.com/assets/Datasheets/SBRT10U50SP5.pdf</v>
      </c>
      <c r="C8" t="str">
        <f>Hyperlink("https://www.diodes.com/part/view/SBRT10U50SP5","SBRT10U50SP5")</f>
        <v>SBRT10U50SP5</v>
      </c>
      <c r="E8" t="s">
        <v>20</v>
      </c>
      <c r="F8" t="s">
        <v>28</v>
      </c>
      <c r="G8" t="s">
        <v>22</v>
      </c>
      <c r="H8">
        <v>10</v>
      </c>
      <c r="J8">
        <v>50</v>
      </c>
      <c r="K8">
        <v>320</v>
      </c>
      <c r="L8">
        <v>0.45</v>
      </c>
      <c r="M8">
        <v>10</v>
      </c>
      <c r="N8">
        <v>300</v>
      </c>
      <c r="O8">
        <v>50</v>
      </c>
      <c r="R8" t="s">
        <v>42</v>
      </c>
    </row>
    <row r="9" spans="1:18">
      <c r="A9" t="s">
        <v>43</v>
      </c>
      <c r="B9" s="2" t="str">
        <f>Hyperlink("https://www.diodes.com/assets/Datasheets/SBRT10U60D1.pdf")</f>
        <v>https://www.diodes.com/assets/Datasheets/SBRT10U60D1.pdf</v>
      </c>
      <c r="C9" t="str">
        <f>Hyperlink("https://www.diodes.com/part/view/SBRT10U60D1","SBRT10U60D1")</f>
        <v>SBRT10U60D1</v>
      </c>
      <c r="E9" t="s">
        <v>27</v>
      </c>
      <c r="F9" t="s">
        <v>28</v>
      </c>
      <c r="G9" t="s">
        <v>22</v>
      </c>
      <c r="H9">
        <v>10</v>
      </c>
      <c r="J9">
        <v>60</v>
      </c>
      <c r="K9">
        <v>140</v>
      </c>
      <c r="L9">
        <v>0.52</v>
      </c>
      <c r="M9">
        <v>10</v>
      </c>
      <c r="N9">
        <v>400</v>
      </c>
      <c r="O9">
        <v>60</v>
      </c>
      <c r="R9" t="s">
        <v>29</v>
      </c>
    </row>
    <row r="10" spans="1:18">
      <c r="A10" t="s">
        <v>44</v>
      </c>
      <c r="B10" s="2" t="str">
        <f>Hyperlink("https://www.diodes.com/assets/Datasheets/SBRT15U100SP5.pdf")</f>
        <v>https://www.diodes.com/assets/Datasheets/SBRT15U100SP5.pdf</v>
      </c>
      <c r="C10" t="str">
        <f>Hyperlink("https://www.diodes.com/part/view/SBRT15U100SP5","SBRT15U100SP5")</f>
        <v>SBRT15U100SP5</v>
      </c>
      <c r="E10" t="s">
        <v>20</v>
      </c>
      <c r="F10" t="s">
        <v>28</v>
      </c>
      <c r="G10" t="s">
        <v>22</v>
      </c>
      <c r="H10">
        <v>15</v>
      </c>
      <c r="J10">
        <v>100</v>
      </c>
      <c r="K10">
        <v>250</v>
      </c>
      <c r="L10">
        <v>0.7</v>
      </c>
      <c r="M10">
        <v>15</v>
      </c>
      <c r="N10">
        <v>250</v>
      </c>
      <c r="O10">
        <v>100</v>
      </c>
      <c r="R10" t="s">
        <v>42</v>
      </c>
    </row>
    <row r="11" spans="1:18">
      <c r="A11" t="s">
        <v>45</v>
      </c>
      <c r="B11" s="2" t="str">
        <f>Hyperlink("https://www.diodes.com/assets/Datasheets/SBRT15U50SP5.pdf")</f>
        <v>https://www.diodes.com/assets/Datasheets/SBRT15U50SP5.pdf</v>
      </c>
      <c r="C11" t="str">
        <f>Hyperlink("https://www.diodes.com/part/view/SBRT15U50SP5","SBRT15U50SP5")</f>
        <v>SBRT15U50SP5</v>
      </c>
      <c r="E11" t="s">
        <v>27</v>
      </c>
      <c r="F11" t="s">
        <v>28</v>
      </c>
      <c r="G11" t="s">
        <v>22</v>
      </c>
      <c r="H11">
        <v>15</v>
      </c>
      <c r="J11">
        <v>50</v>
      </c>
      <c r="K11">
        <v>290</v>
      </c>
      <c r="L11">
        <v>0.47</v>
      </c>
      <c r="M11">
        <v>15</v>
      </c>
      <c r="N11">
        <v>500</v>
      </c>
      <c r="O11">
        <v>50</v>
      </c>
      <c r="Q11">
        <v>440</v>
      </c>
      <c r="R11" t="s">
        <v>42</v>
      </c>
    </row>
    <row r="12" spans="1:18">
      <c r="A12" t="s">
        <v>46</v>
      </c>
      <c r="B12" s="2" t="str">
        <f>Hyperlink("https://www.diodes.com/assets/Datasheets/SBRT20M60SP5.pdf")</f>
        <v>https://www.diodes.com/assets/Datasheets/SBRT20M60SP5.pdf</v>
      </c>
      <c r="C12" t="str">
        <f>Hyperlink("https://www.diodes.com/part/view/SBRT20M60SP5","SBRT20M60SP5")</f>
        <v>SBRT20M60SP5</v>
      </c>
      <c r="E12" t="s">
        <v>20</v>
      </c>
      <c r="F12" t="s">
        <v>28</v>
      </c>
      <c r="G12" t="s">
        <v>22</v>
      </c>
      <c r="H12">
        <v>20</v>
      </c>
      <c r="J12">
        <v>60</v>
      </c>
      <c r="K12">
        <v>320</v>
      </c>
      <c r="L12">
        <v>0.57</v>
      </c>
      <c r="M12">
        <v>20</v>
      </c>
      <c r="N12">
        <v>180</v>
      </c>
      <c r="O12">
        <v>60</v>
      </c>
      <c r="R12" t="s">
        <v>42</v>
      </c>
    </row>
    <row r="13" spans="1:18">
      <c r="A13" t="s">
        <v>47</v>
      </c>
      <c r="B13" s="2" t="str">
        <f>Hyperlink("https://www.diodes.com/assets/Datasheets/SBRT20U100SLP.pdf")</f>
        <v>https://www.diodes.com/assets/Datasheets/SBRT20U100SLP.pdf</v>
      </c>
      <c r="C13" t="str">
        <f>Hyperlink("https://www.diodes.com/part/view/SBRT20U100SLP","SBRT20U100SLP")</f>
        <v>SBRT20U100SLP</v>
      </c>
      <c r="E13" t="s">
        <v>20</v>
      </c>
      <c r="F13" t="s">
        <v>28</v>
      </c>
      <c r="G13" t="s">
        <v>22</v>
      </c>
      <c r="H13">
        <v>20</v>
      </c>
      <c r="J13">
        <v>100</v>
      </c>
      <c r="K13">
        <v>180</v>
      </c>
      <c r="L13">
        <v>0.7</v>
      </c>
      <c r="M13">
        <v>20</v>
      </c>
      <c r="N13">
        <v>300</v>
      </c>
      <c r="O13">
        <v>100</v>
      </c>
      <c r="R13" t="s">
        <v>48</v>
      </c>
    </row>
    <row r="14" spans="1:18">
      <c r="A14" t="s">
        <v>49</v>
      </c>
      <c r="B14" s="2" t="str">
        <f>Hyperlink("https://www.diodes.com/assets/Datasheets/SBRT20U50SLP.pdf")</f>
        <v>https://www.diodes.com/assets/Datasheets/SBRT20U50SLP.pdf</v>
      </c>
      <c r="C14" t="str">
        <f>Hyperlink("https://www.diodes.com/part/view/SBRT20U50SLP","SBRT20U50SLP")</f>
        <v>SBRT20U50SLP</v>
      </c>
      <c r="E14" t="s">
        <v>20</v>
      </c>
      <c r="F14" t="s">
        <v>28</v>
      </c>
      <c r="G14" t="s">
        <v>22</v>
      </c>
      <c r="H14">
        <v>20</v>
      </c>
      <c r="J14">
        <v>50</v>
      </c>
      <c r="K14">
        <v>200</v>
      </c>
      <c r="L14">
        <v>0.5</v>
      </c>
      <c r="M14">
        <v>20</v>
      </c>
      <c r="N14">
        <v>500</v>
      </c>
      <c r="O14">
        <v>50</v>
      </c>
      <c r="Q14">
        <v>350</v>
      </c>
      <c r="R14" t="s">
        <v>48</v>
      </c>
    </row>
    <row r="15" spans="1:18">
      <c r="A15" t="s">
        <v>50</v>
      </c>
      <c r="B15" s="2" t="str">
        <f>Hyperlink("https://www.diodes.com/assets/Datasheets/SBRT20U50SLPQ.pdf")</f>
        <v>https://www.diodes.com/assets/Datasheets/SBRT20U50SLPQ.pdf</v>
      </c>
      <c r="C15" t="str">
        <f>Hyperlink("https://www.diodes.com/part/view/SBRT20U50SLPQ","SBRT20U50SLPQ")</f>
        <v>SBRT20U50SLPQ</v>
      </c>
      <c r="E15" t="s">
        <v>20</v>
      </c>
      <c r="F15" t="s">
        <v>21</v>
      </c>
      <c r="G15" t="s">
        <v>22</v>
      </c>
      <c r="H15">
        <v>20</v>
      </c>
      <c r="J15">
        <v>50</v>
      </c>
      <c r="K15">
        <v>200</v>
      </c>
      <c r="L15">
        <v>0.5</v>
      </c>
      <c r="M15">
        <v>20</v>
      </c>
      <c r="N15">
        <v>500</v>
      </c>
      <c r="O15">
        <v>50</v>
      </c>
      <c r="Q15">
        <v>350</v>
      </c>
      <c r="R15" t="s">
        <v>48</v>
      </c>
    </row>
    <row r="16" spans="1:18">
      <c r="A16" t="s">
        <v>51</v>
      </c>
      <c r="B16" s="2" t="str">
        <f>Hyperlink("https://www.diodes.com/assets/Datasheets/SBRT20U60SP5.pdf")</f>
        <v>https://www.diodes.com/assets/Datasheets/SBRT20U60SP5.pdf</v>
      </c>
      <c r="C16" t="str">
        <f>Hyperlink("https://www.diodes.com/part/view/SBRT20U60SP5","SBRT20U60SP5")</f>
        <v>SBRT20U60SP5</v>
      </c>
      <c r="E16" t="s">
        <v>20</v>
      </c>
      <c r="F16" t="s">
        <v>28</v>
      </c>
      <c r="G16" t="s">
        <v>22</v>
      </c>
      <c r="H16">
        <v>20</v>
      </c>
      <c r="J16">
        <v>60</v>
      </c>
      <c r="K16">
        <v>320</v>
      </c>
      <c r="L16">
        <v>0.53</v>
      </c>
      <c r="M16">
        <v>25</v>
      </c>
      <c r="N16">
        <v>400</v>
      </c>
      <c r="O16">
        <v>60</v>
      </c>
      <c r="R16" t="s">
        <v>42</v>
      </c>
    </row>
    <row r="17" spans="1:18">
      <c r="A17" t="s">
        <v>52</v>
      </c>
      <c r="B17" s="2" t="str">
        <f>Hyperlink("https://www.diodes.com/assets/Datasheets/SBRT25U60SLP.pdf")</f>
        <v>https://www.diodes.com/assets/Datasheets/SBRT25U60SLP.pdf</v>
      </c>
      <c r="C17" t="str">
        <f>Hyperlink("https://www.diodes.com/part/view/SBRT25U60SLP","SBRT25U60SLP")</f>
        <v>SBRT25U60SLP</v>
      </c>
      <c r="E17" t="s">
        <v>20</v>
      </c>
      <c r="F17" t="s">
        <v>28</v>
      </c>
      <c r="G17" t="s">
        <v>22</v>
      </c>
      <c r="H17">
        <v>25</v>
      </c>
      <c r="J17">
        <v>60</v>
      </c>
      <c r="K17">
        <v>220</v>
      </c>
      <c r="L17">
        <v>0.55</v>
      </c>
      <c r="M17">
        <v>25</v>
      </c>
      <c r="N17">
        <v>400</v>
      </c>
      <c r="O17">
        <v>60</v>
      </c>
      <c r="R17" t="s">
        <v>48</v>
      </c>
    </row>
    <row r="18" spans="1:18">
      <c r="A18" t="s">
        <v>53</v>
      </c>
      <c r="B18" s="2" t="str">
        <f>Hyperlink("https://www.diodes.com/assets/Datasheets/SBRT30A45CTFP.pdf")</f>
        <v>https://www.diodes.com/assets/Datasheets/SBRT30A45CTFP.pdf</v>
      </c>
      <c r="C18" t="str">
        <f>Hyperlink("https://www.diodes.com/part/view/SBRT30A45CT","SBRT30A45CT")</f>
        <v>SBRT30A45CT</v>
      </c>
      <c r="D18" t="s">
        <v>54</v>
      </c>
      <c r="E18" t="s">
        <v>27</v>
      </c>
      <c r="F18" t="s">
        <v>28</v>
      </c>
      <c r="G18" t="s">
        <v>32</v>
      </c>
      <c r="H18">
        <v>30</v>
      </c>
      <c r="J18">
        <v>45</v>
      </c>
      <c r="K18">
        <v>240</v>
      </c>
      <c r="L18">
        <v>0.51</v>
      </c>
      <c r="M18">
        <v>15</v>
      </c>
      <c r="N18">
        <v>400</v>
      </c>
      <c r="O18">
        <v>45</v>
      </c>
      <c r="R18" t="s">
        <v>55</v>
      </c>
    </row>
    <row r="19" spans="1:18">
      <c r="A19" t="s">
        <v>56</v>
      </c>
      <c r="B19" s="2" t="str">
        <f>Hyperlink("https://www.diodes.com/assets/Datasheets/SBRT30A45CTFP.pdf")</f>
        <v>https://www.diodes.com/assets/Datasheets/SBRT30A45CTFP.pdf</v>
      </c>
      <c r="C19" t="str">
        <f>Hyperlink("https://www.diodes.com/part/view/SBRT30A45CTFP","SBRT30A45CTFP")</f>
        <v>SBRT30A45CTFP</v>
      </c>
      <c r="D19" t="s">
        <v>54</v>
      </c>
      <c r="E19" t="s">
        <v>27</v>
      </c>
      <c r="F19" t="s">
        <v>28</v>
      </c>
      <c r="G19" t="s">
        <v>32</v>
      </c>
      <c r="H19">
        <v>30</v>
      </c>
      <c r="J19">
        <v>45</v>
      </c>
      <c r="K19">
        <v>240</v>
      </c>
      <c r="L19">
        <v>0.51</v>
      </c>
      <c r="N19">
        <v>400</v>
      </c>
      <c r="O19">
        <v>45</v>
      </c>
      <c r="R19" t="s">
        <v>57</v>
      </c>
    </row>
    <row r="20" spans="1:18">
      <c r="A20" t="s">
        <v>58</v>
      </c>
      <c r="B20" s="2" t="str">
        <f>Hyperlink("https://www.diodes.com/assets/Datasheets/SBRT3M30LP.pdf")</f>
        <v>https://www.diodes.com/assets/Datasheets/SBRT3M30LP.pdf</v>
      </c>
      <c r="C20" t="str">
        <f>Hyperlink("https://www.diodes.com/part/view/SBRT3M30LP","SBRT3M30LP")</f>
        <v>SBRT3M30LP</v>
      </c>
      <c r="D20" t="s">
        <v>59</v>
      </c>
      <c r="E20" t="s">
        <v>27</v>
      </c>
      <c r="F20" t="s">
        <v>28</v>
      </c>
      <c r="G20" t="s">
        <v>22</v>
      </c>
      <c r="H20">
        <v>3</v>
      </c>
      <c r="J20">
        <v>30</v>
      </c>
      <c r="K20">
        <v>30</v>
      </c>
      <c r="L20">
        <v>0.49</v>
      </c>
      <c r="M20">
        <v>3</v>
      </c>
      <c r="N20">
        <v>20</v>
      </c>
      <c r="O20">
        <v>30</v>
      </c>
      <c r="R20" t="s">
        <v>60</v>
      </c>
    </row>
    <row r="21" spans="1:18">
      <c r="A21" t="s">
        <v>61</v>
      </c>
      <c r="B21" s="2" t="str">
        <f>Hyperlink("https://www.diodes.com/assets/Datasheets/SBRT3M40P1.pdf")</f>
        <v>https://www.diodes.com/assets/Datasheets/SBRT3M40P1.pdf</v>
      </c>
      <c r="C21" t="str">
        <f>Hyperlink("https://www.diodes.com/part/view/SBRT3M40P1","SBRT3M40P1")</f>
        <v>SBRT3M40P1</v>
      </c>
      <c r="D21" t="s">
        <v>62</v>
      </c>
      <c r="E21" t="s">
        <v>27</v>
      </c>
      <c r="F21" t="s">
        <v>28</v>
      </c>
      <c r="G21" t="s">
        <v>22</v>
      </c>
      <c r="H21">
        <v>3</v>
      </c>
      <c r="J21">
        <v>40</v>
      </c>
      <c r="K21">
        <v>70</v>
      </c>
      <c r="L21">
        <v>0.53</v>
      </c>
      <c r="M21">
        <v>3</v>
      </c>
      <c r="N21">
        <v>30</v>
      </c>
      <c r="O21">
        <v>40</v>
      </c>
      <c r="R21" t="s">
        <v>24</v>
      </c>
    </row>
    <row r="22" spans="1:18">
      <c r="A22" t="s">
        <v>63</v>
      </c>
      <c r="B22" s="2" t="str">
        <f>Hyperlink("https://www.diodes.com/assets/Datasheets/SBRT3M60P1.pdf")</f>
        <v>https://www.diodes.com/assets/Datasheets/SBRT3M60P1.pdf</v>
      </c>
      <c r="C22" t="str">
        <f>Hyperlink("https://www.diodes.com/part/view/SBRT3M60P1","SBRT3M60P1")</f>
        <v>SBRT3M60P1</v>
      </c>
      <c r="D22" t="s">
        <v>59</v>
      </c>
      <c r="E22" t="s">
        <v>20</v>
      </c>
      <c r="F22" t="s">
        <v>28</v>
      </c>
      <c r="G22" t="s">
        <v>22</v>
      </c>
      <c r="H22">
        <v>3</v>
      </c>
      <c r="J22">
        <v>60</v>
      </c>
      <c r="K22">
        <v>70</v>
      </c>
      <c r="L22">
        <v>0.59</v>
      </c>
      <c r="M22">
        <v>3</v>
      </c>
      <c r="N22">
        <v>100</v>
      </c>
      <c r="O22">
        <v>60</v>
      </c>
      <c r="R22" t="s">
        <v>24</v>
      </c>
    </row>
    <row r="23" spans="1:18">
      <c r="A23" t="s">
        <v>64</v>
      </c>
      <c r="B23" s="2" t="str">
        <f>Hyperlink("https://www.diodes.com/assets/Datasheets/SBRT3U40P1.pdf")</f>
        <v>https://www.diodes.com/assets/Datasheets/SBRT3U40P1.pdf</v>
      </c>
      <c r="C23" t="str">
        <f>Hyperlink("https://www.diodes.com/part/view/SBRT3U40P1","SBRT3U40P1")</f>
        <v>SBRT3U40P1</v>
      </c>
      <c r="E23" t="s">
        <v>20</v>
      </c>
      <c r="F23" t="s">
        <v>28</v>
      </c>
      <c r="G23" t="s">
        <v>22</v>
      </c>
      <c r="H23">
        <v>3</v>
      </c>
      <c r="J23">
        <v>40</v>
      </c>
      <c r="K23">
        <v>75</v>
      </c>
      <c r="L23">
        <v>0.49</v>
      </c>
      <c r="M23">
        <v>3</v>
      </c>
      <c r="N23">
        <v>180</v>
      </c>
      <c r="O23">
        <v>40</v>
      </c>
      <c r="R23" t="s">
        <v>24</v>
      </c>
    </row>
    <row r="24" spans="1:18">
      <c r="A24" t="s">
        <v>65</v>
      </c>
      <c r="B24" s="2" t="str">
        <f>Hyperlink("https://www.diodes.com/assets/Datasheets/SBRT3U45SA.pdf")</f>
        <v>https://www.diodes.com/assets/Datasheets/SBRT3U45SA.pdf</v>
      </c>
      <c r="C24" t="str">
        <f>Hyperlink("https://www.diodes.com/part/view/SBRT3U45SA","SBRT3U45SA")</f>
        <v>SBRT3U45SA</v>
      </c>
      <c r="E24" t="s">
        <v>20</v>
      </c>
      <c r="F24" t="s">
        <v>28</v>
      </c>
      <c r="G24" t="s">
        <v>22</v>
      </c>
      <c r="H24">
        <v>3</v>
      </c>
      <c r="J24">
        <v>45</v>
      </c>
      <c r="K24">
        <v>50</v>
      </c>
      <c r="L24">
        <v>0.48</v>
      </c>
      <c r="M24">
        <v>3</v>
      </c>
      <c r="N24">
        <v>150</v>
      </c>
      <c r="O24">
        <v>45</v>
      </c>
      <c r="R24" t="s">
        <v>66</v>
      </c>
    </row>
    <row r="25" spans="1:18">
      <c r="A25" t="s">
        <v>67</v>
      </c>
      <c r="B25" s="2" t="str">
        <f>Hyperlink("https://www.diodes.com/assets/Datasheets/SBRT3U45SAF.pdf")</f>
        <v>https://www.diodes.com/assets/Datasheets/SBRT3U45SAF.pdf</v>
      </c>
      <c r="C25" t="str">
        <f>Hyperlink("https://www.diodes.com/part/view/SBRT3U45SAF","SBRT3U45SAF")</f>
        <v>SBRT3U45SAF</v>
      </c>
      <c r="E25" t="s">
        <v>20</v>
      </c>
      <c r="F25" t="s">
        <v>28</v>
      </c>
      <c r="G25" t="s">
        <v>22</v>
      </c>
      <c r="H25">
        <v>3</v>
      </c>
      <c r="J25">
        <v>45</v>
      </c>
      <c r="K25">
        <v>50</v>
      </c>
      <c r="L25">
        <v>0.48</v>
      </c>
      <c r="M25">
        <v>3</v>
      </c>
      <c r="N25">
        <v>150</v>
      </c>
      <c r="O25">
        <v>45</v>
      </c>
      <c r="R25" t="s">
        <v>68</v>
      </c>
    </row>
    <row r="26" spans="1:18">
      <c r="A26" t="s">
        <v>69</v>
      </c>
      <c r="B26" s="2" t="str">
        <f>Hyperlink("https://www.diodes.com/assets/Datasheets/SBRT3U60P1.pdf")</f>
        <v>https://www.diodes.com/assets/Datasheets/SBRT3U60P1.pdf</v>
      </c>
      <c r="C26" t="str">
        <f>Hyperlink("https://www.diodes.com/part/view/SBRT3U60P1","SBRT3U60P1")</f>
        <v>SBRT3U60P1</v>
      </c>
      <c r="D26" t="s">
        <v>59</v>
      </c>
      <c r="E26" t="s">
        <v>20</v>
      </c>
      <c r="F26" t="s">
        <v>28</v>
      </c>
      <c r="G26" t="s">
        <v>22</v>
      </c>
      <c r="H26">
        <v>3</v>
      </c>
      <c r="J26">
        <v>60</v>
      </c>
      <c r="K26">
        <v>70</v>
      </c>
      <c r="L26">
        <v>0.56</v>
      </c>
      <c r="M26">
        <v>3</v>
      </c>
      <c r="N26">
        <v>150</v>
      </c>
      <c r="O26">
        <v>60</v>
      </c>
      <c r="R26" t="s">
        <v>24</v>
      </c>
    </row>
    <row r="27" spans="1:18">
      <c r="A27" t="s">
        <v>70</v>
      </c>
      <c r="B27" s="2" t="str">
        <f>Hyperlink("https://www.diodes.com/assets/Datasheets/SBRT3U60P1Q.pdf")</f>
        <v>https://www.diodes.com/assets/Datasheets/SBRT3U60P1Q.pdf</v>
      </c>
      <c r="C27" t="str">
        <f>Hyperlink("https://www.diodes.com/part/view/SBRT3U60P1Q","SBRT3U60P1Q")</f>
        <v>SBRT3U60P1Q</v>
      </c>
      <c r="D27" t="s">
        <v>71</v>
      </c>
      <c r="E27" t="s">
        <v>20</v>
      </c>
      <c r="F27" t="s">
        <v>21</v>
      </c>
      <c r="G27" t="s">
        <v>22</v>
      </c>
      <c r="H27">
        <v>3</v>
      </c>
      <c r="J27">
        <v>60</v>
      </c>
      <c r="K27">
        <v>70</v>
      </c>
      <c r="L27">
        <v>0.56</v>
      </c>
      <c r="M27">
        <v>3</v>
      </c>
      <c r="N27">
        <v>150</v>
      </c>
      <c r="O27">
        <v>60</v>
      </c>
      <c r="R27" t="s">
        <v>24</v>
      </c>
    </row>
    <row r="28" spans="1:18">
      <c r="A28" t="s">
        <v>72</v>
      </c>
      <c r="B28" s="2" t="str">
        <f>Hyperlink("https://www.diodes.com/assets/Datasheets/SBRT3U60SAF.pdf")</f>
        <v>https://www.diodes.com/assets/Datasheets/SBRT3U60SAF.pdf</v>
      </c>
      <c r="C28" t="str">
        <f>Hyperlink("https://www.diodes.com/part/view/SBRT3U60SAF","SBRT3U60SAF")</f>
        <v>SBRT3U60SAF</v>
      </c>
      <c r="D28" t="s">
        <v>73</v>
      </c>
      <c r="E28" t="s">
        <v>20</v>
      </c>
      <c r="F28" t="s">
        <v>28</v>
      </c>
      <c r="G28" t="s">
        <v>22</v>
      </c>
      <c r="H28">
        <v>3</v>
      </c>
      <c r="J28">
        <v>60</v>
      </c>
      <c r="K28">
        <v>40</v>
      </c>
      <c r="L28">
        <v>0.53</v>
      </c>
      <c r="M28">
        <v>3</v>
      </c>
      <c r="N28">
        <v>500</v>
      </c>
      <c r="O28">
        <v>60</v>
      </c>
      <c r="R28" t="s">
        <v>68</v>
      </c>
    </row>
    <row r="29" spans="1:18">
      <c r="A29" t="s">
        <v>74</v>
      </c>
      <c r="B29" s="2" t="str">
        <f>Hyperlink("https://www.diodes.com/assets/Datasheets/SBRT40M80CTB.pdf")</f>
        <v>https://www.diodes.com/assets/Datasheets/SBRT40M80CTB.pdf</v>
      </c>
      <c r="C29" t="str">
        <f>Hyperlink("https://www.diodes.com/part/view/SBRT40M80CTB","SBRT40M80CTB")</f>
        <v>SBRT40M80CTB</v>
      </c>
      <c r="D29" t="s">
        <v>75</v>
      </c>
      <c r="E29" t="s">
        <v>27</v>
      </c>
      <c r="F29" t="s">
        <v>28</v>
      </c>
      <c r="G29" t="s">
        <v>32</v>
      </c>
      <c r="H29">
        <v>40</v>
      </c>
      <c r="J29">
        <v>80</v>
      </c>
      <c r="K29">
        <v>230</v>
      </c>
      <c r="L29">
        <v>0.72</v>
      </c>
      <c r="M29">
        <v>65</v>
      </c>
      <c r="N29">
        <v>1</v>
      </c>
      <c r="O29">
        <v>80</v>
      </c>
      <c r="R29" t="s">
        <v>76</v>
      </c>
    </row>
    <row r="30" spans="1:18">
      <c r="A30" t="s">
        <v>77</v>
      </c>
      <c r="B30" s="2" t="str">
        <f>Hyperlink("https://www.diodes.com/assets/Datasheets/SBRT40V100CT.pdf")</f>
        <v>https://www.diodes.com/assets/Datasheets/SBRT40V100CT.pdf</v>
      </c>
      <c r="C30" t="str">
        <f>Hyperlink("https://www.diodes.com/part/view/SBRT40V100CT","SBRT40V100CT")</f>
        <v>SBRT40V100CT</v>
      </c>
      <c r="E30" t="s">
        <v>20</v>
      </c>
      <c r="F30" t="s">
        <v>28</v>
      </c>
      <c r="G30" t="s">
        <v>32</v>
      </c>
      <c r="H30">
        <v>40</v>
      </c>
      <c r="J30">
        <v>100</v>
      </c>
      <c r="K30">
        <v>180</v>
      </c>
      <c r="L30">
        <v>0.73</v>
      </c>
      <c r="M30">
        <v>40</v>
      </c>
      <c r="N30">
        <v>300</v>
      </c>
      <c r="O30">
        <v>100</v>
      </c>
      <c r="R30" t="s">
        <v>55</v>
      </c>
    </row>
    <row r="31" spans="1:18">
      <c r="A31" t="s">
        <v>78</v>
      </c>
      <c r="B31" s="2" t="str">
        <f>Hyperlink("https://www.diodes.com/assets/Datasheets/SBRT40V100CT.pdf")</f>
        <v>https://www.diodes.com/assets/Datasheets/SBRT40V100CT.pdf</v>
      </c>
      <c r="C31" t="str">
        <f>Hyperlink("https://www.diodes.com/part/view/SBRT40V100CTE","SBRT40V100CTE")</f>
        <v>SBRT40V100CTE</v>
      </c>
      <c r="D31" t="s">
        <v>79</v>
      </c>
      <c r="E31" t="s">
        <v>27</v>
      </c>
      <c r="F31" t="s">
        <v>28</v>
      </c>
      <c r="G31" t="s">
        <v>32</v>
      </c>
      <c r="H31">
        <v>40</v>
      </c>
      <c r="J31">
        <v>100</v>
      </c>
      <c r="K31">
        <v>180</v>
      </c>
      <c r="L31">
        <v>0.73</v>
      </c>
      <c r="M31">
        <v>20</v>
      </c>
      <c r="N31">
        <v>300</v>
      </c>
      <c r="O31">
        <v>100</v>
      </c>
      <c r="R31" t="s">
        <v>80</v>
      </c>
    </row>
    <row r="32" spans="1:18">
      <c r="A32" t="s">
        <v>81</v>
      </c>
      <c r="B32" s="2" t="str">
        <f>Hyperlink("https://www.diodes.com/assets/Datasheets/SBRT40V100CT.pdf")</f>
        <v>https://www.diodes.com/assets/Datasheets/SBRT40V100CT.pdf</v>
      </c>
      <c r="C32" t="str">
        <f>Hyperlink("https://www.diodes.com/part/view/SBRT40V100CTFP","SBRT40V100CTFP")</f>
        <v>SBRT40V100CTFP</v>
      </c>
      <c r="D32" t="s">
        <v>79</v>
      </c>
      <c r="E32" t="s">
        <v>27</v>
      </c>
      <c r="F32" t="s">
        <v>28</v>
      </c>
      <c r="G32" t="s">
        <v>32</v>
      </c>
      <c r="H32">
        <v>40</v>
      </c>
      <c r="J32">
        <v>100</v>
      </c>
      <c r="K32">
        <v>180</v>
      </c>
      <c r="L32">
        <v>0.73</v>
      </c>
      <c r="M32">
        <v>20</v>
      </c>
      <c r="N32">
        <v>300</v>
      </c>
      <c r="O32">
        <v>100</v>
      </c>
      <c r="R32" t="s">
        <v>57</v>
      </c>
    </row>
    <row r="33" spans="1:18">
      <c r="A33" t="s">
        <v>82</v>
      </c>
      <c r="B33" s="2" t="str">
        <f>Hyperlink("https://www.diodes.com/assets/Datasheets/SBRT4U30LP.pdf")</f>
        <v>https://www.diodes.com/assets/Datasheets/SBRT4U30LP.pdf</v>
      </c>
      <c r="C33" t="str">
        <f>Hyperlink("https://www.diodes.com/part/view/SBRT4U30LP","SBRT4U30LP")</f>
        <v>SBRT4U30LP</v>
      </c>
      <c r="D33" t="s">
        <v>83</v>
      </c>
      <c r="E33" t="s">
        <v>20</v>
      </c>
      <c r="F33" t="s">
        <v>28</v>
      </c>
      <c r="G33" t="s">
        <v>22</v>
      </c>
      <c r="H33">
        <v>4</v>
      </c>
      <c r="J33">
        <v>30</v>
      </c>
      <c r="K33">
        <v>45</v>
      </c>
      <c r="L33">
        <v>0.5</v>
      </c>
      <c r="M33">
        <v>4</v>
      </c>
      <c r="N33">
        <v>100</v>
      </c>
      <c r="O33">
        <v>30</v>
      </c>
      <c r="R33" t="s">
        <v>84</v>
      </c>
    </row>
    <row r="34" spans="1:18">
      <c r="A34" t="s">
        <v>85</v>
      </c>
      <c r="B34" s="2" t="str">
        <f>Hyperlink("https://www.diodes.com/assets/Datasheets/SBRT5A50SA.pdf")</f>
        <v>https://www.diodes.com/assets/Datasheets/SBRT5A50SA.pdf</v>
      </c>
      <c r="C34" t="str">
        <f>Hyperlink("https://www.diodes.com/part/view/SBRT5A50SA","SBRT5A50SA")</f>
        <v>SBRT5A50SA</v>
      </c>
      <c r="E34" t="s">
        <v>20</v>
      </c>
      <c r="F34" t="s">
        <v>28</v>
      </c>
      <c r="G34" t="s">
        <v>22</v>
      </c>
      <c r="H34">
        <v>5</v>
      </c>
      <c r="J34">
        <v>50</v>
      </c>
      <c r="K34">
        <v>100</v>
      </c>
      <c r="L34">
        <v>0.53</v>
      </c>
      <c r="M34">
        <v>5</v>
      </c>
      <c r="N34">
        <v>150</v>
      </c>
      <c r="O34">
        <v>50</v>
      </c>
      <c r="R34" t="s">
        <v>66</v>
      </c>
    </row>
    <row r="35" spans="1:18">
      <c r="A35" t="s">
        <v>86</v>
      </c>
      <c r="B35" s="2" t="str">
        <f>Hyperlink("https://www.diodes.com/assets/Datasheets/SBRT5A50SAF.pdf")</f>
        <v>https://www.diodes.com/assets/Datasheets/SBRT5A50SAF.pdf</v>
      </c>
      <c r="C35" t="str">
        <f>Hyperlink("https://www.diodes.com/part/view/SBRT5A50SAF","SBRT5A50SAF")</f>
        <v>SBRT5A50SAF</v>
      </c>
      <c r="E35" t="s">
        <v>20</v>
      </c>
      <c r="F35" t="s">
        <v>28</v>
      </c>
      <c r="G35" t="s">
        <v>22</v>
      </c>
      <c r="H35">
        <v>5</v>
      </c>
      <c r="J35">
        <v>50</v>
      </c>
      <c r="K35">
        <v>100</v>
      </c>
      <c r="L35">
        <v>0.53</v>
      </c>
      <c r="M35">
        <v>5</v>
      </c>
      <c r="N35">
        <v>150</v>
      </c>
      <c r="O35">
        <v>50</v>
      </c>
      <c r="R35" t="s">
        <v>68</v>
      </c>
    </row>
  </sheetData>
  <autoFilter ref="A1:R35"/>
  <hyperlinks>
    <hyperlink ref="C2" r:id="rId_hyperlink_1" tooltip="SBR2A40P1Q" display="SBR2A40P1Q"/>
    <hyperlink ref="C3" r:id="rId_hyperlink_2" tooltip="SBRFP10U45D1" display="SBRFP10U45D1"/>
    <hyperlink ref="C4" r:id="rId_hyperlink_3" tooltip="SBRFP20U45CTB" display="SBRFP20U45CTB"/>
    <hyperlink ref="C5" r:id="rId_hyperlink_4" tooltip="SBRT05U20LPS" display="SBRT05U20LPS"/>
    <hyperlink ref="C6" r:id="rId_hyperlink_5" tooltip="SBRT05U20LPSQ" display="SBRT05U20LPSQ"/>
    <hyperlink ref="C7" r:id="rId_hyperlink_6" tooltip="SBRT05U20S3Q" display="SBRT05U20S3Q"/>
    <hyperlink ref="C8" r:id="rId_hyperlink_7" tooltip="SBRT10U50SP5" display="SBRT10U50SP5"/>
    <hyperlink ref="C9" r:id="rId_hyperlink_8" tooltip="SBRT10U60D1" display="SBRT10U60D1"/>
    <hyperlink ref="C10" r:id="rId_hyperlink_9" tooltip="SBRT15U100SP5" display="SBRT15U100SP5"/>
    <hyperlink ref="C11" r:id="rId_hyperlink_10" tooltip="SBRT15U50SP5" display="SBRT15U50SP5"/>
    <hyperlink ref="C12" r:id="rId_hyperlink_11" tooltip="SBRT20M60SP5" display="SBRT20M60SP5"/>
    <hyperlink ref="C13" r:id="rId_hyperlink_12" tooltip="SBRT20U100SLP" display="SBRT20U100SLP"/>
    <hyperlink ref="C14" r:id="rId_hyperlink_13" tooltip="SBRT20U50SLP" display="SBRT20U50SLP"/>
    <hyperlink ref="C15" r:id="rId_hyperlink_14" tooltip="SBRT20U50SLPQ" display="SBRT20U50SLPQ"/>
    <hyperlink ref="C16" r:id="rId_hyperlink_15" tooltip="SBRT20U60SP5" display="SBRT20U60SP5"/>
    <hyperlink ref="C17" r:id="rId_hyperlink_16" tooltip="SBRT25U60SLP" display="SBRT25U60SLP"/>
    <hyperlink ref="C18" r:id="rId_hyperlink_17" tooltip="SBRT30A45CT" display="SBRT30A45CT"/>
    <hyperlink ref="C19" r:id="rId_hyperlink_18" tooltip="SBRT30A45CTFP" display="SBRT30A45CTFP"/>
    <hyperlink ref="C20" r:id="rId_hyperlink_19" tooltip="SBRT3M30LP" display="SBRT3M30LP"/>
    <hyperlink ref="C21" r:id="rId_hyperlink_20" tooltip="SBRT3M40P1" display="SBRT3M40P1"/>
    <hyperlink ref="C22" r:id="rId_hyperlink_21" tooltip="SBRT3M60P1" display="SBRT3M60P1"/>
    <hyperlink ref="C23" r:id="rId_hyperlink_22" tooltip="SBRT3U40P1" display="SBRT3U40P1"/>
    <hyperlink ref="C24" r:id="rId_hyperlink_23" tooltip="SBRT3U45SA" display="SBRT3U45SA"/>
    <hyperlink ref="C25" r:id="rId_hyperlink_24" tooltip="SBRT3U45SAF" display="SBRT3U45SAF"/>
    <hyperlink ref="C26" r:id="rId_hyperlink_25" tooltip="SBRT3U60P1" display="SBRT3U60P1"/>
    <hyperlink ref="C27" r:id="rId_hyperlink_26" tooltip="SBRT3U60P1Q" display="SBRT3U60P1Q"/>
    <hyperlink ref="C28" r:id="rId_hyperlink_27" tooltip="SBRT3U60SAF" display="SBRT3U60SAF"/>
    <hyperlink ref="C29" r:id="rId_hyperlink_28" tooltip="SBRT40M80CTB" display="SBRT40M80CTB"/>
    <hyperlink ref="C30" r:id="rId_hyperlink_29" tooltip="SBRT40V100CT" display="SBRT40V100CT"/>
    <hyperlink ref="C31" r:id="rId_hyperlink_30" tooltip="SBRT40V100CTE" display="SBRT40V100CTE"/>
    <hyperlink ref="C32" r:id="rId_hyperlink_31" tooltip="SBRT40V100CTFP" display="SBRT40V100CTFP"/>
    <hyperlink ref="C33" r:id="rId_hyperlink_32" tooltip="SBRT4U30LP" display="SBRT4U30LP"/>
    <hyperlink ref="C34" r:id="rId_hyperlink_33" tooltip="SBRT5A50SA" display="SBRT5A50SA"/>
    <hyperlink ref="C35" r:id="rId_hyperlink_34" tooltip="SBRT5A50SAF" display="SBRT5A50SAF"/>
    <hyperlink ref="B2" r:id="rId_hyperlink_35" tooltip="https://www.diodes.com/assets/Datasheets/SBR2A40P1Q.pdf" display="https://www.diodes.com/assets/Datasheets/SBR2A40P1Q.pdf"/>
    <hyperlink ref="B3" r:id="rId_hyperlink_36" tooltip="https://www.diodes.com/assets/Datasheets/SBRFP10U45D1.pdf" display="https://www.diodes.com/assets/Datasheets/SBRFP10U45D1.pdf"/>
    <hyperlink ref="B4" r:id="rId_hyperlink_37" tooltip="https://www.diodes.com/assets/Datasheets/SBRFP20U45CTB.pdf" display="https://www.diodes.com/assets/Datasheets/SBRFP20U45CTB.pdf"/>
    <hyperlink ref="B5" r:id="rId_hyperlink_38" tooltip="https://www.diodes.com/assets/Datasheets/SBRT05U20LPS.pdf" display="https://www.diodes.com/assets/Datasheets/SBRT05U20LPS.pdf"/>
    <hyperlink ref="B6" r:id="rId_hyperlink_39" tooltip="https://www.diodes.com/assets/Datasheets/SBRT05U20LPSQ.pdf" display="https://www.diodes.com/assets/Datasheets/SBRT05U20LPSQ.pdf"/>
    <hyperlink ref="B7" r:id="rId_hyperlink_40" tooltip="https://www.diodes.com/assets/Datasheets/SBRT05U20S3Q.pdf" display="https://www.diodes.com/assets/Datasheets/SBRT05U20S3Q.pdf"/>
    <hyperlink ref="B8" r:id="rId_hyperlink_41" tooltip="https://www.diodes.com/assets/Datasheets/SBRT10U50SP5.pdf" display="https://www.diodes.com/assets/Datasheets/SBRT10U50SP5.pdf"/>
    <hyperlink ref="B9" r:id="rId_hyperlink_42" tooltip="https://www.diodes.com/assets/Datasheets/SBRT10U60D1.pdf" display="https://www.diodes.com/assets/Datasheets/SBRT10U60D1.pdf"/>
    <hyperlink ref="B10" r:id="rId_hyperlink_43" tooltip="https://www.diodes.com/assets/Datasheets/SBRT15U100SP5.pdf" display="https://www.diodes.com/assets/Datasheets/SBRT15U100SP5.pdf"/>
    <hyperlink ref="B11" r:id="rId_hyperlink_44" tooltip="https://www.diodes.com/assets/Datasheets/SBRT15U50SP5.pdf" display="https://www.diodes.com/assets/Datasheets/SBRT15U50SP5.pdf"/>
    <hyperlink ref="B12" r:id="rId_hyperlink_45" tooltip="https://www.diodes.com/assets/Datasheets/SBRT20M60SP5.pdf" display="https://www.diodes.com/assets/Datasheets/SBRT20M60SP5.pdf"/>
    <hyperlink ref="B13" r:id="rId_hyperlink_46" tooltip="https://www.diodes.com/assets/Datasheets/SBRT20U100SLP.pdf" display="https://www.diodes.com/assets/Datasheets/SBRT20U100SLP.pdf"/>
    <hyperlink ref="B14" r:id="rId_hyperlink_47" tooltip="https://www.diodes.com/assets/Datasheets/SBRT20U50SLP.pdf" display="https://www.diodes.com/assets/Datasheets/SBRT20U50SLP.pdf"/>
    <hyperlink ref="B15" r:id="rId_hyperlink_48" tooltip="https://www.diodes.com/assets/Datasheets/SBRT20U50SLPQ.pdf" display="https://www.diodes.com/assets/Datasheets/SBRT20U50SLPQ.pdf"/>
    <hyperlink ref="B16" r:id="rId_hyperlink_49" tooltip="https://www.diodes.com/assets/Datasheets/SBRT20U60SP5.pdf" display="https://www.diodes.com/assets/Datasheets/SBRT20U60SP5.pdf"/>
    <hyperlink ref="B17" r:id="rId_hyperlink_50" tooltip="https://www.diodes.com/assets/Datasheets/SBRT25U60SLP.pdf" display="https://www.diodes.com/assets/Datasheets/SBRT25U60SLP.pdf"/>
    <hyperlink ref="B18" r:id="rId_hyperlink_51" tooltip="https://www.diodes.com/assets/Datasheets/SBRT30A45CTFP.pdf" display="https://www.diodes.com/assets/Datasheets/SBRT30A45CTFP.pdf"/>
    <hyperlink ref="B19" r:id="rId_hyperlink_52" tooltip="https://www.diodes.com/assets/Datasheets/SBRT30A45CTFP.pdf" display="https://www.diodes.com/assets/Datasheets/SBRT30A45CTFP.pdf"/>
    <hyperlink ref="B20" r:id="rId_hyperlink_53" tooltip="https://www.diodes.com/assets/Datasheets/SBRT3M30LP.pdf" display="https://www.diodes.com/assets/Datasheets/SBRT3M30LP.pdf"/>
    <hyperlink ref="B21" r:id="rId_hyperlink_54" tooltip="https://www.diodes.com/assets/Datasheets/SBRT3M40P1.pdf" display="https://www.diodes.com/assets/Datasheets/SBRT3M40P1.pdf"/>
    <hyperlink ref="B22" r:id="rId_hyperlink_55" tooltip="https://www.diodes.com/assets/Datasheets/SBRT3M60P1.pdf" display="https://www.diodes.com/assets/Datasheets/SBRT3M60P1.pdf"/>
    <hyperlink ref="B23" r:id="rId_hyperlink_56" tooltip="https://www.diodes.com/assets/Datasheets/SBRT3U40P1.pdf" display="https://www.diodes.com/assets/Datasheets/SBRT3U40P1.pdf"/>
    <hyperlink ref="B24" r:id="rId_hyperlink_57" tooltip="https://www.diodes.com/assets/Datasheets/SBRT3U45SA.pdf" display="https://www.diodes.com/assets/Datasheets/SBRT3U45SA.pdf"/>
    <hyperlink ref="B25" r:id="rId_hyperlink_58" tooltip="https://www.diodes.com/assets/Datasheets/SBRT3U45SAF.pdf" display="https://www.diodes.com/assets/Datasheets/SBRT3U45SAF.pdf"/>
    <hyperlink ref="B26" r:id="rId_hyperlink_59" tooltip="https://www.diodes.com/assets/Datasheets/SBRT3U60P1.pdf" display="https://www.diodes.com/assets/Datasheets/SBRT3U60P1.pdf"/>
    <hyperlink ref="B27" r:id="rId_hyperlink_60" tooltip="https://www.diodes.com/assets/Datasheets/SBRT3U60P1Q.pdf" display="https://www.diodes.com/assets/Datasheets/SBRT3U60P1Q.pdf"/>
    <hyperlink ref="B28" r:id="rId_hyperlink_61" tooltip="https://www.diodes.com/assets/Datasheets/SBRT3U60SAF.pdf" display="https://www.diodes.com/assets/Datasheets/SBRT3U60SAF.pdf"/>
    <hyperlink ref="B29" r:id="rId_hyperlink_62" tooltip="https://www.diodes.com/assets/Datasheets/SBRT40M80CTB.pdf" display="https://www.diodes.com/assets/Datasheets/SBRT40M80CTB.pdf"/>
    <hyperlink ref="B30" r:id="rId_hyperlink_63" tooltip="https://www.diodes.com/assets/Datasheets/SBRT40V100CT.pdf" display="https://www.diodes.com/assets/Datasheets/SBRT40V100CT.pdf"/>
    <hyperlink ref="B31" r:id="rId_hyperlink_64" tooltip="https://www.diodes.com/assets/Datasheets/SBRT40V100CT.pdf" display="https://www.diodes.com/assets/Datasheets/SBRT40V100CT.pdf"/>
    <hyperlink ref="B32" r:id="rId_hyperlink_65" tooltip="https://www.diodes.com/assets/Datasheets/SBRT40V100CT.pdf" display="https://www.diodes.com/assets/Datasheets/SBRT40V100CT.pdf"/>
    <hyperlink ref="B33" r:id="rId_hyperlink_66" tooltip="https://www.diodes.com/assets/Datasheets/SBRT4U30LP.pdf" display="https://www.diodes.com/assets/Datasheets/SBRT4U30LP.pdf"/>
    <hyperlink ref="B34" r:id="rId_hyperlink_67" tooltip="https://www.diodes.com/assets/Datasheets/SBRT5A50SA.pdf" display="https://www.diodes.com/assets/Datasheets/SBRT5A50SA.pdf"/>
    <hyperlink ref="B35" r:id="rId_hyperlink_68" tooltip="https://www.diodes.com/assets/Datasheets/SBRT5A50SAF.pdf" display="https://www.diodes.com/assets/Datasheets/SBRT5A50SAF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2024-06-28T01:31:12-05:00</dcterms:created>
  <dcterms:modified xsi:type="dcterms:W3CDTF">2024-06-28T01:31:12-05:00</dcterms:modified>
  <dc:title>Untitled Spreadsheet</dc:title>
  <dc:description/>
  <dc:subject/>
  <cp:keywords/>
  <cp:category/>
</cp:coreProperties>
</file>