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'Worksheet'!$A$1:$Q$93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<sst xmlns="http://schemas.openxmlformats.org/spreadsheetml/2006/main" uniqueCount="180">
  <si>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</si>
  <si>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</si>
  <si>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</si>
  <si>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</si>
  <si>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Gates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</si>
  <si>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</si>
  <si>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</si>
  <si>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</si>
  <si>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tpd max @ (1.5V)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</si>
  <si>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tpd max @ 1.8V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</si>
  <si>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tpd max @ 2.5V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</si>
  <si>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tpd max @ 3.3V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</si>
  <si>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tpd max @ 5.0V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</si>
  <si>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Input/ Output Current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</si>
  <si>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Description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</si>
  <si>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</si>
  <si>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t>Packages</t>
  </si>
  <si>
    <t>74AHC00</t>
  </si>
  <si>
    <t>Quad 2 Input NAND Logic Gates</t>
  </si>
  <si>
    <t>AHC</t>
  </si>
  <si>
    <t>QUAD 2 Input NAND Gate</t>
  </si>
  <si>
    <t>Push-Pull</t>
  </si>
  <si>
    <t>SO-14, TSSOP-14</t>
  </si>
  <si>
    <t>74AHC04</t>
  </si>
  <si>
    <t>Hex Inverters</t>
  </si>
  <si>
    <t>HEX 1 Input Inverter</t>
  </si>
  <si>
    <t>74AHC05</t>
  </si>
  <si>
    <t>Hex Inverters, Open Drains</t>
  </si>
  <si>
    <t>Open-Drain</t>
  </si>
  <si>
    <t>74AHC08</t>
  </si>
  <si>
    <t>Quad 2 Input AND Logic Gates</t>
  </si>
  <si>
    <t>QUAD 2 Input AND Gate</t>
  </si>
  <si>
    <t>74AHC125</t>
  </si>
  <si>
    <t>Quad 3-State Buffer, OE LOW</t>
  </si>
  <si>
    <t>QUAD 2 Input 3-State Buffer OE Low</t>
  </si>
  <si>
    <t>3-State</t>
  </si>
  <si>
    <t>74AHC126</t>
  </si>
  <si>
    <t>Quad 3-State Buffer, OE HIGH</t>
  </si>
  <si>
    <t>QUAD 2 Input 3-State Buffer OE High</t>
  </si>
  <si>
    <t>74AHC138</t>
  </si>
  <si>
    <t>3-to-8 Line Decoder Demultiplexer</t>
  </si>
  <si>
    <t>SO-16, TSSOP-16</t>
  </si>
  <si>
    <t>74AHC14</t>
  </si>
  <si>
    <t>Hex Schmitt Trigger Inverters</t>
  </si>
  <si>
    <t>HEX 1 Input Schmitt Trigger Inverter</t>
  </si>
  <si>
    <t>74AHC164</t>
  </si>
  <si>
    <t>8-Bit Shift Register</t>
  </si>
  <si>
    <t>74AHC32</t>
  </si>
  <si>
    <t>Quad 2 Input OR Logic Gates</t>
  </si>
  <si>
    <t>QUAD 2 Input OR Gate</t>
  </si>
  <si>
    <t>74AHC594</t>
  </si>
  <si>
    <t>8-Bit Shift Register 8-Bit Output Register</t>
  </si>
  <si>
    <t>8-Bit Output Register, 8-Bit Shift Register</t>
  </si>
  <si>
    <t>74AHC595</t>
  </si>
  <si>
    <t>74AHC86</t>
  </si>
  <si>
    <t>Quad 2 Input XOR Logic Gates</t>
  </si>
  <si>
    <t>QUAD 2 Input XOR Gate</t>
  </si>
  <si>
    <t>74AHCT00</t>
  </si>
  <si>
    <t>AHCT</t>
  </si>
  <si>
    <t>74AHCT04</t>
  </si>
  <si>
    <t>74AHCT08</t>
  </si>
  <si>
    <t>74AHCT125</t>
  </si>
  <si>
    <t>74AHCT126</t>
  </si>
  <si>
    <t>QUAD 2 Input 3-State OE High</t>
  </si>
  <si>
    <t>74AHCT138</t>
  </si>
  <si>
    <t>3-to-8 Line Decoder Demultiplexer, TTL Inputs</t>
  </si>
  <si>
    <t>TTL Inputs, 3-to-8 Line Decoder Demultiplexer</t>
  </si>
  <si>
    <t>74AHCT14</t>
  </si>
  <si>
    <t>74AHCT164</t>
  </si>
  <si>
    <t>8-Bit Shift Register,  TTL Inputs</t>
  </si>
  <si>
    <t>TTL Inputs, 8-Bit Shift Register</t>
  </si>
  <si>
    <t>74AHCT32</t>
  </si>
  <si>
    <t>74AHCT594</t>
  </si>
  <si>
    <t>8-Bit Shift Register 8-Bit Output Register, TTL Inputs</t>
  </si>
  <si>
    <t>TTL Inputs, 8-Bit Shift Register 8-Bit Output Register</t>
  </si>
  <si>
    <t>74AHCT595</t>
  </si>
  <si>
    <t>74AHCT86</t>
  </si>
  <si>
    <t>74AHCU04</t>
  </si>
  <si>
    <t>Hex Unbuffered Inverters</t>
  </si>
  <si>
    <t>HEX 1 Input Unbuffered Inverter</t>
  </si>
  <si>
    <t>74HC00</t>
  </si>
  <si>
    <t>HC</t>
  </si>
  <si>
    <t>74HC04</t>
  </si>
  <si>
    <t>74HC05</t>
  </si>
  <si>
    <t>Hex 1 Input Inverter</t>
  </si>
  <si>
    <t>74HC08</t>
  </si>
  <si>
    <t>74HC125</t>
  </si>
  <si>
    <t>Quad 2 Input 3-State Buffer OE Low</t>
  </si>
  <si>
    <t>74HC126</t>
  </si>
  <si>
    <t>74HC138</t>
  </si>
  <si>
    <t>74HC14</t>
  </si>
  <si>
    <t>74HC164</t>
  </si>
  <si>
    <t>PDIP-14, SO-14, TSSOP-14</t>
  </si>
  <si>
    <t>74HC32</t>
  </si>
  <si>
    <t>74HC594</t>
  </si>
  <si>
    <t>74HC595</t>
  </si>
  <si>
    <t>74HC86</t>
  </si>
  <si>
    <t>74HCT00</t>
  </si>
  <si>
    <t>HCT</t>
  </si>
  <si>
    <t>74HCT04</t>
  </si>
  <si>
    <t>74HCT08</t>
  </si>
  <si>
    <t>74HCT125</t>
  </si>
  <si>
    <t>74HCT126</t>
  </si>
  <si>
    <t>74HCT138</t>
  </si>
  <si>
    <t>TTL Inputs, 3-to-8 Line Decoder Multiplexer</t>
  </si>
  <si>
    <t>74HCT14</t>
  </si>
  <si>
    <t>74HCT164</t>
  </si>
  <si>
    <t>74HCT32</t>
  </si>
  <si>
    <t>74HCT594</t>
  </si>
  <si>
    <t>TTL Inputs, 8-Bit Output Register, 8-Bit Shift Register</t>
  </si>
  <si>
    <t>74HCT595</t>
  </si>
  <si>
    <t>74HCT86</t>
  </si>
  <si>
    <t>74HCU04</t>
  </si>
  <si>
    <t>74LV00A</t>
  </si>
  <si>
    <t>LV</t>
  </si>
  <si>
    <t>74LV04A</t>
  </si>
  <si>
    <t>74LV05A</t>
  </si>
  <si>
    <t>74LV06A</t>
  </si>
  <si>
    <t>74LV07A</t>
  </si>
  <si>
    <t>Hex Buffer</t>
  </si>
  <si>
    <t>HEX 1 Input Buffer</t>
  </si>
  <si>
    <t>74LV08A</t>
  </si>
  <si>
    <t>74LV132A</t>
  </si>
  <si>
    <t>Quad 2 Input Schmitt Trigger NAND Logic Gates</t>
  </si>
  <si>
    <t>QUAD 2 Input Schmitt Trigger NAND Gate</t>
  </si>
  <si>
    <t>74LV14A</t>
  </si>
  <si>
    <t>74LV32A</t>
  </si>
  <si>
    <t>74LV86A</t>
  </si>
  <si>
    <t>QUAD2 Input XOR Gate</t>
  </si>
  <si>
    <t>74LVC00A</t>
  </si>
  <si>
    <t>LVC</t>
  </si>
  <si>
    <t>Quad 2 Input NAND Gate</t>
  </si>
  <si>
    <t>74LVC04A</t>
  </si>
  <si>
    <t>74LVC06A</t>
  </si>
  <si>
    <t>74LVC07A</t>
  </si>
  <si>
    <t>74LVC08A</t>
  </si>
  <si>
    <t>74LVC125A</t>
  </si>
  <si>
    <t>74LVC126A</t>
  </si>
  <si>
    <t>74LVC14A</t>
  </si>
  <si>
    <t>74LVC240A</t>
  </si>
  <si>
    <t>Octal Buffer/Line Driver with 3 State Outputs</t>
  </si>
  <si>
    <t>TSSOP-20, V-QFN4525-20</t>
  </si>
  <si>
    <t>74LVC241A</t>
  </si>
  <si>
    <t>74LVC244A</t>
  </si>
  <si>
    <t>74LVC245A</t>
  </si>
  <si>
    <t>Octal Bus Transceiver with 3-state Outputs</t>
  </si>
  <si>
    <t>74LVC273A</t>
  </si>
  <si>
    <t>Octal D-Type Flip-Flop with Clear</t>
  </si>
  <si>
    <t>74LVC32A</t>
  </si>
  <si>
    <t>74LVC373A</t>
  </si>
  <si>
    <t>Octal Transparent D-Type Latch with 3-State Outputs</t>
  </si>
  <si>
    <t>74LVC374A</t>
  </si>
  <si>
    <t>Octal D-Type Flip-Flop with 3 State Outputs</t>
  </si>
  <si>
    <t>74LVC3G04</t>
  </si>
  <si>
    <t>Triple Inverter Gate</t>
  </si>
  <si>
    <t>Inverter</t>
  </si>
  <si>
    <t>SSOP-8, VSSOP-8</t>
  </si>
  <si>
    <t>74LVC3G06</t>
  </si>
  <si>
    <t>Triple Inverter with Open-Drain Outputs</t>
  </si>
  <si>
    <t>74LVC3G07</t>
  </si>
  <si>
    <t>Triple gate 1 input Buffer Open Drain</t>
  </si>
  <si>
    <t>Buffer</t>
  </si>
  <si>
    <t>74LVC3G14</t>
  </si>
  <si>
    <t>Triple gate 1 Input Schmitt Trigger Inverter</t>
  </si>
  <si>
    <t>74LVC3G17</t>
  </si>
  <si>
    <t>Triple gate1 Input Schmitt Trigger Buffer</t>
  </si>
  <si>
    <t>74LVC3G34</t>
  </si>
  <si>
    <t>Triple gate 1 Input Buffer</t>
  </si>
  <si>
    <t>74LVC540A</t>
  </si>
  <si>
    <t>74LVC541A</t>
  </si>
  <si>
    <t>74LVC573A</t>
  </si>
  <si>
    <t>74LVC574A</t>
  </si>
  <si>
    <t>74LVC86A</t>
  </si>
  <si>
    <t>74LVCH244A</t>
  </si>
  <si>
    <t>Octal Buffer/Line Driver with Bus Hold / 3 State Outputs</t>
  </si>
  <si>
    <t>74LVCH245A</t>
  </si>
  <si>
    <t>Octal Bus Transceiver with Bus Hold / 3 State Outputs</t>
  </si>
  <si>
    <t>74LVT245BB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</si>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</sst>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part/view/74AHC04" TargetMode="External"/><Relationship Id="rId_hyperlink_3" Type="http://schemas.openxmlformats.org/officeDocument/2006/relationships/hyperlink" Target="https://www.diodes.com/part/view/74AHC05" TargetMode="External"/><Relationship Id="rId_hyperlink_4" Type="http://schemas.openxmlformats.org/officeDocument/2006/relationships/hyperlink" Target="https://www.diodes.com/part/view/74AHC08" TargetMode="External"/><Relationship Id="rId_hyperlink_5" Type="http://schemas.openxmlformats.org/officeDocument/2006/relationships/hyperlink" Target="https://www.diodes.com/part/view/74AHC125" TargetMode="External"/><Relationship Id="rId_hyperlink_6" Type="http://schemas.openxmlformats.org/officeDocument/2006/relationships/hyperlink" Target="https://www.diodes.com/part/view/74AHC126" TargetMode="External"/><Relationship Id="rId_hyperlink_7" Type="http://schemas.openxmlformats.org/officeDocument/2006/relationships/hyperlink" Target="https://www.diodes.com/part/view/74AHC138" TargetMode="External"/><Relationship Id="rId_hyperlink_8" Type="http://schemas.openxmlformats.org/officeDocument/2006/relationships/hyperlink" Target="https://www.diodes.com/part/view/74AHC14" TargetMode="External"/><Relationship Id="rId_hyperlink_9" Type="http://schemas.openxmlformats.org/officeDocument/2006/relationships/hyperlink" Target="https://www.diodes.com/part/view/74AHC164" TargetMode="External"/><Relationship Id="rId_hyperlink_10" Type="http://schemas.openxmlformats.org/officeDocument/2006/relationships/hyperlink" Target="https://www.diodes.com/part/view/74AHC32" TargetMode="External"/><Relationship Id="rId_hyperlink_11" Type="http://schemas.openxmlformats.org/officeDocument/2006/relationships/hyperlink" Target="https://www.diodes.com/part/view/74AHC594" TargetMode="External"/><Relationship Id="rId_hyperlink_12" Type="http://schemas.openxmlformats.org/officeDocument/2006/relationships/hyperlink" Target="https://www.diodes.com/part/view/74AHC595" TargetMode="External"/><Relationship Id="rId_hyperlink_13" Type="http://schemas.openxmlformats.org/officeDocument/2006/relationships/hyperlink" Target="https://www.diodes.com/part/view/74AHC86" TargetMode="External"/><Relationship Id="rId_hyperlink_14" Type="http://schemas.openxmlformats.org/officeDocument/2006/relationships/hyperlink" Target="https://www.diodes.com/part/view/74AHCT00" TargetMode="External"/><Relationship Id="rId_hyperlink_15" Type="http://schemas.openxmlformats.org/officeDocument/2006/relationships/hyperlink" Target="https://www.diodes.com/part/view/74AHCT04" TargetMode="External"/><Relationship Id="rId_hyperlink_16" Type="http://schemas.openxmlformats.org/officeDocument/2006/relationships/hyperlink" Target="https://www.diodes.com/part/view/74AHCT08" TargetMode="External"/><Relationship Id="rId_hyperlink_17" Type="http://schemas.openxmlformats.org/officeDocument/2006/relationships/hyperlink" Target="https://www.diodes.com/part/view/74AHCT125" TargetMode="External"/><Relationship Id="rId_hyperlink_18" Type="http://schemas.openxmlformats.org/officeDocument/2006/relationships/hyperlink" Target="https://www.diodes.com/part/view/74AHCT126" TargetMode="External"/><Relationship Id="rId_hyperlink_19" Type="http://schemas.openxmlformats.org/officeDocument/2006/relationships/hyperlink" Target="https://www.diodes.com/part/view/74AHCT138" TargetMode="External"/><Relationship Id="rId_hyperlink_20" Type="http://schemas.openxmlformats.org/officeDocument/2006/relationships/hyperlink" Target="https://www.diodes.com/part/view/74AHCT14" TargetMode="External"/><Relationship Id="rId_hyperlink_21" Type="http://schemas.openxmlformats.org/officeDocument/2006/relationships/hyperlink" Target="https://www.diodes.com/part/view/74AHCT164" TargetMode="External"/><Relationship Id="rId_hyperlink_22" Type="http://schemas.openxmlformats.org/officeDocument/2006/relationships/hyperlink" Target="https://www.diodes.com/part/view/74AHCT32" TargetMode="External"/><Relationship Id="rId_hyperlink_23" Type="http://schemas.openxmlformats.org/officeDocument/2006/relationships/hyperlink" Target="https://www.diodes.com/part/view/74AHCT594" TargetMode="External"/><Relationship Id="rId_hyperlink_24" Type="http://schemas.openxmlformats.org/officeDocument/2006/relationships/hyperlink" Target="https://www.diodes.com/part/view/74AHCT595" TargetMode="External"/><Relationship Id="rId_hyperlink_25" Type="http://schemas.openxmlformats.org/officeDocument/2006/relationships/hyperlink" Target="https://www.diodes.com/part/view/74AHCT86" TargetMode="External"/><Relationship Id="rId_hyperlink_26" Type="http://schemas.openxmlformats.org/officeDocument/2006/relationships/hyperlink" Target="https://www.diodes.com/part/view/74AHCU04" TargetMode="External"/><Relationship Id="rId_hyperlink_27" Type="http://schemas.openxmlformats.org/officeDocument/2006/relationships/hyperlink" Target="https://www.diodes.com/part/view/74HC00" TargetMode="External"/><Relationship Id="rId_hyperlink_28" Type="http://schemas.openxmlformats.org/officeDocument/2006/relationships/hyperlink" Target="https://www.diodes.com/part/view/74HC04" TargetMode="External"/><Relationship Id="rId_hyperlink_29" Type="http://schemas.openxmlformats.org/officeDocument/2006/relationships/hyperlink" Target="https://www.diodes.com/part/view/74HC05" TargetMode="External"/><Relationship Id="rId_hyperlink_30" Type="http://schemas.openxmlformats.org/officeDocument/2006/relationships/hyperlink" Target="https://www.diodes.com/part/view/74HC08" TargetMode="External"/><Relationship Id="rId_hyperlink_31" Type="http://schemas.openxmlformats.org/officeDocument/2006/relationships/hyperlink" Target="https://www.diodes.com/part/view/74HC125" TargetMode="External"/><Relationship Id="rId_hyperlink_32" Type="http://schemas.openxmlformats.org/officeDocument/2006/relationships/hyperlink" Target="https://www.diodes.com/part/view/74HC126" TargetMode="External"/><Relationship Id="rId_hyperlink_33" Type="http://schemas.openxmlformats.org/officeDocument/2006/relationships/hyperlink" Target="https://www.diodes.com/part/view/74HC138" TargetMode="External"/><Relationship Id="rId_hyperlink_34" Type="http://schemas.openxmlformats.org/officeDocument/2006/relationships/hyperlink" Target="https://www.diodes.com/part/view/74HC14" TargetMode="External"/><Relationship Id="rId_hyperlink_35" Type="http://schemas.openxmlformats.org/officeDocument/2006/relationships/hyperlink" Target="https://www.diodes.com/part/view/74HC164" TargetMode="External"/><Relationship Id="rId_hyperlink_36" Type="http://schemas.openxmlformats.org/officeDocument/2006/relationships/hyperlink" Target="https://www.diodes.com/part/view/74HC32" TargetMode="External"/><Relationship Id="rId_hyperlink_37" Type="http://schemas.openxmlformats.org/officeDocument/2006/relationships/hyperlink" Target="https://www.diodes.com/part/view/74HC594" TargetMode="External"/><Relationship Id="rId_hyperlink_38" Type="http://schemas.openxmlformats.org/officeDocument/2006/relationships/hyperlink" Target="https://www.diodes.com/part/view/74HC595" TargetMode="External"/><Relationship Id="rId_hyperlink_39" Type="http://schemas.openxmlformats.org/officeDocument/2006/relationships/hyperlink" Target="https://www.diodes.com/part/view/74HC86" TargetMode="External"/><Relationship Id="rId_hyperlink_40" Type="http://schemas.openxmlformats.org/officeDocument/2006/relationships/hyperlink" Target="https://www.diodes.com/part/view/74HCT00" TargetMode="External"/><Relationship Id="rId_hyperlink_41" Type="http://schemas.openxmlformats.org/officeDocument/2006/relationships/hyperlink" Target="https://www.diodes.com/part/view/74HCT04" TargetMode="External"/><Relationship Id="rId_hyperlink_42" Type="http://schemas.openxmlformats.org/officeDocument/2006/relationships/hyperlink" Target="https://www.diodes.com/part/view/74HCT08" TargetMode="External"/><Relationship Id="rId_hyperlink_43" Type="http://schemas.openxmlformats.org/officeDocument/2006/relationships/hyperlink" Target="https://www.diodes.com/part/view/74HCT125" TargetMode="External"/><Relationship Id="rId_hyperlink_44" Type="http://schemas.openxmlformats.org/officeDocument/2006/relationships/hyperlink" Target="https://www.diodes.com/part/view/74HCT126" TargetMode="External"/><Relationship Id="rId_hyperlink_45" Type="http://schemas.openxmlformats.org/officeDocument/2006/relationships/hyperlink" Target="https://www.diodes.com/part/view/74HCT138" TargetMode="External"/><Relationship Id="rId_hyperlink_46" Type="http://schemas.openxmlformats.org/officeDocument/2006/relationships/hyperlink" Target="https://www.diodes.com/part/view/74HCT14" TargetMode="External"/><Relationship Id="rId_hyperlink_47" Type="http://schemas.openxmlformats.org/officeDocument/2006/relationships/hyperlink" Target="https://www.diodes.com/part/view/74HCT164" TargetMode="External"/><Relationship Id="rId_hyperlink_48" Type="http://schemas.openxmlformats.org/officeDocument/2006/relationships/hyperlink" Target="https://www.diodes.com/part/view/74HCT32" TargetMode="External"/><Relationship Id="rId_hyperlink_49" Type="http://schemas.openxmlformats.org/officeDocument/2006/relationships/hyperlink" Target="https://www.diodes.com/part/view/74HCT594" TargetMode="External"/><Relationship Id="rId_hyperlink_50" Type="http://schemas.openxmlformats.org/officeDocument/2006/relationships/hyperlink" Target="https://www.diodes.com/part/view/74HCT595" TargetMode="External"/><Relationship Id="rId_hyperlink_51" Type="http://schemas.openxmlformats.org/officeDocument/2006/relationships/hyperlink" Target="https://www.diodes.com/part/view/74HCT86" TargetMode="External"/><Relationship Id="rId_hyperlink_52" Type="http://schemas.openxmlformats.org/officeDocument/2006/relationships/hyperlink" Target="https://www.diodes.com/part/view/74HCU04" TargetMode="External"/><Relationship Id="rId_hyperlink_53" Type="http://schemas.openxmlformats.org/officeDocument/2006/relationships/hyperlink" Target="https://www.diodes.com/part/view/74LV00A" TargetMode="External"/><Relationship Id="rId_hyperlink_54" Type="http://schemas.openxmlformats.org/officeDocument/2006/relationships/hyperlink" Target="https://www.diodes.com/part/view/74LV04A" TargetMode="External"/><Relationship Id="rId_hyperlink_55" Type="http://schemas.openxmlformats.org/officeDocument/2006/relationships/hyperlink" Target="https://www.diodes.com/part/view/74LV05A" TargetMode="External"/><Relationship Id="rId_hyperlink_56" Type="http://schemas.openxmlformats.org/officeDocument/2006/relationships/hyperlink" Target="https://www.diodes.com/part/view/74LV06A" TargetMode="External"/><Relationship Id="rId_hyperlink_57" Type="http://schemas.openxmlformats.org/officeDocument/2006/relationships/hyperlink" Target="https://www.diodes.com/part/view/74LV07A" TargetMode="External"/><Relationship Id="rId_hyperlink_58" Type="http://schemas.openxmlformats.org/officeDocument/2006/relationships/hyperlink" Target="https://www.diodes.com/part/view/74LV08A" TargetMode="External"/><Relationship Id="rId_hyperlink_59" Type="http://schemas.openxmlformats.org/officeDocument/2006/relationships/hyperlink" Target="https://www.diodes.com/part/view/74LV132A" TargetMode="External"/><Relationship Id="rId_hyperlink_60" Type="http://schemas.openxmlformats.org/officeDocument/2006/relationships/hyperlink" Target="https://www.diodes.com/part/view/74LV14A" TargetMode="External"/><Relationship Id="rId_hyperlink_61" Type="http://schemas.openxmlformats.org/officeDocument/2006/relationships/hyperlink" Target="https://www.diodes.com/part/view/74LV32A" TargetMode="External"/><Relationship Id="rId_hyperlink_62" Type="http://schemas.openxmlformats.org/officeDocument/2006/relationships/hyperlink" Target="https://www.diodes.com/part/view/74LV86A" TargetMode="External"/><Relationship Id="rId_hyperlink_63" Type="http://schemas.openxmlformats.org/officeDocument/2006/relationships/hyperlink" Target="https://www.diodes.com/part/view/74LVC00A" TargetMode="External"/><Relationship Id="rId_hyperlink_64" Type="http://schemas.openxmlformats.org/officeDocument/2006/relationships/hyperlink" Target="https://www.diodes.com/part/view/74LVC04A" TargetMode="External"/><Relationship Id="rId_hyperlink_65" Type="http://schemas.openxmlformats.org/officeDocument/2006/relationships/hyperlink" Target="https://www.diodes.com/part/view/74LVC06A" TargetMode="External"/><Relationship Id="rId_hyperlink_66" Type="http://schemas.openxmlformats.org/officeDocument/2006/relationships/hyperlink" Target="https://www.diodes.com/part/view/74LVC07A" TargetMode="External"/><Relationship Id="rId_hyperlink_67" Type="http://schemas.openxmlformats.org/officeDocument/2006/relationships/hyperlink" Target="https://www.diodes.com/part/view/74LVC08A" TargetMode="External"/><Relationship Id="rId_hyperlink_68" Type="http://schemas.openxmlformats.org/officeDocument/2006/relationships/hyperlink" Target="https://www.diodes.com/part/view/74LVC125A" TargetMode="External"/><Relationship Id="rId_hyperlink_69" Type="http://schemas.openxmlformats.org/officeDocument/2006/relationships/hyperlink" Target="https://www.diodes.com/part/view/74LVC126A" TargetMode="External"/><Relationship Id="rId_hyperlink_70" Type="http://schemas.openxmlformats.org/officeDocument/2006/relationships/hyperlink" Target="https://www.diodes.com/part/view/74LVC14A" TargetMode="External"/><Relationship Id="rId_hyperlink_71" Type="http://schemas.openxmlformats.org/officeDocument/2006/relationships/hyperlink" Target="https://www.diodes.com/part/view/74LVC240A" TargetMode="External"/><Relationship Id="rId_hyperlink_72" Type="http://schemas.openxmlformats.org/officeDocument/2006/relationships/hyperlink" Target="https://www.diodes.com/part/view/74LVC241A" TargetMode="External"/><Relationship Id="rId_hyperlink_73" Type="http://schemas.openxmlformats.org/officeDocument/2006/relationships/hyperlink" Target="https://www.diodes.com/part/view/74LVC244A" TargetMode="External"/><Relationship Id="rId_hyperlink_74" Type="http://schemas.openxmlformats.org/officeDocument/2006/relationships/hyperlink" Target="https://www.diodes.com/part/view/74LVC245A" TargetMode="External"/><Relationship Id="rId_hyperlink_75" Type="http://schemas.openxmlformats.org/officeDocument/2006/relationships/hyperlink" Target="https://www.diodes.com/part/view/74LVC273A" TargetMode="External"/><Relationship Id="rId_hyperlink_76" Type="http://schemas.openxmlformats.org/officeDocument/2006/relationships/hyperlink" Target="https://www.diodes.com/part/view/74LVC32A" TargetMode="External"/><Relationship Id="rId_hyperlink_77" Type="http://schemas.openxmlformats.org/officeDocument/2006/relationships/hyperlink" Target="https://www.diodes.com/part/view/74LVC373A" TargetMode="External"/><Relationship Id="rId_hyperlink_78" Type="http://schemas.openxmlformats.org/officeDocument/2006/relationships/hyperlink" Target="https://www.diodes.com/part/view/74LVC374A" TargetMode="External"/><Relationship Id="rId_hyperlink_79" Type="http://schemas.openxmlformats.org/officeDocument/2006/relationships/hyperlink" Target="https://www.diodes.com/part/view/74LVC3G04" TargetMode="External"/><Relationship Id="rId_hyperlink_80" Type="http://schemas.openxmlformats.org/officeDocument/2006/relationships/hyperlink" Target="https://www.diodes.com/part/view/74LVC3G06" TargetMode="External"/><Relationship Id="rId_hyperlink_81" Type="http://schemas.openxmlformats.org/officeDocument/2006/relationships/hyperlink" Target="https://www.diodes.com/part/view/74LVC3G07" TargetMode="External"/><Relationship Id="rId_hyperlink_82" Type="http://schemas.openxmlformats.org/officeDocument/2006/relationships/hyperlink" Target="https://www.diodes.com/part/view/74LVC3G14" TargetMode="External"/><Relationship Id="rId_hyperlink_83" Type="http://schemas.openxmlformats.org/officeDocument/2006/relationships/hyperlink" Target="https://www.diodes.com/part/view/74LVC3G17" TargetMode="External"/><Relationship Id="rId_hyperlink_84" Type="http://schemas.openxmlformats.org/officeDocument/2006/relationships/hyperlink" Target="https://www.diodes.com/part/view/74LVC3G34" TargetMode="External"/><Relationship Id="rId_hyperlink_85" Type="http://schemas.openxmlformats.org/officeDocument/2006/relationships/hyperlink" Target="https://www.diodes.com/part/view/74LVC540A" TargetMode="External"/><Relationship Id="rId_hyperlink_86" Type="http://schemas.openxmlformats.org/officeDocument/2006/relationships/hyperlink" Target="https://www.diodes.com/part/view/74LVC541A" TargetMode="External"/><Relationship Id="rId_hyperlink_87" Type="http://schemas.openxmlformats.org/officeDocument/2006/relationships/hyperlink" Target="https://www.diodes.com/part/view/74LVC573A" TargetMode="External"/><Relationship Id="rId_hyperlink_88" Type="http://schemas.openxmlformats.org/officeDocument/2006/relationships/hyperlink" Target="https://www.diodes.com/part/view/74LVC574A" TargetMode="External"/><Relationship Id="rId_hyperlink_89" Type="http://schemas.openxmlformats.org/officeDocument/2006/relationships/hyperlink" Target="https://www.diodes.com/part/view/74LVC86A" TargetMode="External"/><Relationship Id="rId_hyperlink_90" Type="http://schemas.openxmlformats.org/officeDocument/2006/relationships/hyperlink" Target="https://www.diodes.com/part/view/74LVCH244A" TargetMode="External"/><Relationship Id="rId_hyperlink_91" Type="http://schemas.openxmlformats.org/officeDocument/2006/relationships/hyperlink" Target="https://www.diodes.com/part/view/74LVCH245A" TargetMode="External"/><Relationship Id="rId_hyperlink_92" Type="http://schemas.openxmlformats.org/officeDocument/2006/relationships/hyperlink" Target="https://www.diodes.com/part/view/74LVT245BB" TargetMode="External"/><Relationship Id="rId_hyperlink_93" Type="http://schemas.openxmlformats.org/officeDocument/2006/relationships/hyperlink" Target="https://www.diodes.com/assets/Datasheets/74AHC00.pdf" TargetMode="External"/><Relationship Id="rId_hyperlink_94" Type="http://schemas.openxmlformats.org/officeDocument/2006/relationships/hyperlink" Target="https://www.diodes.com/assets/Datasheets/74AHC04.pdf" TargetMode="External"/><Relationship Id="rId_hyperlink_95" Type="http://schemas.openxmlformats.org/officeDocument/2006/relationships/hyperlink" Target="https://www.diodes.com/assets/Datasheets/74AHC05.pdf" TargetMode="External"/><Relationship Id="rId_hyperlink_96" Type="http://schemas.openxmlformats.org/officeDocument/2006/relationships/hyperlink" Target="https://www.diodes.com/assets/Datasheets/74AHC08.pdf" TargetMode="External"/><Relationship Id="rId_hyperlink_97" Type="http://schemas.openxmlformats.org/officeDocument/2006/relationships/hyperlink" Target="https://www.diodes.com/assets/Datasheets/74AHC125.pdf" TargetMode="External"/><Relationship Id="rId_hyperlink_98" Type="http://schemas.openxmlformats.org/officeDocument/2006/relationships/hyperlink" Target="https://www.diodes.com/assets/Datasheets/74AHC126.pdf" TargetMode="External"/><Relationship Id="rId_hyperlink_99" Type="http://schemas.openxmlformats.org/officeDocument/2006/relationships/hyperlink" Target="https://www.diodes.com/assets/Datasheets/74AHC138.pdf" TargetMode="External"/><Relationship Id="rId_hyperlink_100" Type="http://schemas.openxmlformats.org/officeDocument/2006/relationships/hyperlink" Target="https://www.diodes.com/assets/Datasheets/74AHC14.pdf" TargetMode="External"/><Relationship Id="rId_hyperlink_101" Type="http://schemas.openxmlformats.org/officeDocument/2006/relationships/hyperlink" Target="https://www.diodes.com/assets/Datasheets/74AHC164.pdf" TargetMode="External"/><Relationship Id="rId_hyperlink_102" Type="http://schemas.openxmlformats.org/officeDocument/2006/relationships/hyperlink" Target="https://www.diodes.com/assets/Datasheets/74AHC32.pdf" TargetMode="External"/><Relationship Id="rId_hyperlink_103" Type="http://schemas.openxmlformats.org/officeDocument/2006/relationships/hyperlink" Target="https://www.diodes.com/assets/Datasheets/74AHC594.pdf" TargetMode="External"/><Relationship Id="rId_hyperlink_104" Type="http://schemas.openxmlformats.org/officeDocument/2006/relationships/hyperlink" Target="https://www.diodes.com/assets/Datasheets/74AHC595.pdf" TargetMode="External"/><Relationship Id="rId_hyperlink_105" Type="http://schemas.openxmlformats.org/officeDocument/2006/relationships/hyperlink" Target="https://www.diodes.com/assets/Datasheets/74AHC86.pdf" TargetMode="External"/><Relationship Id="rId_hyperlink_106" Type="http://schemas.openxmlformats.org/officeDocument/2006/relationships/hyperlink" Target="https://www.diodes.com/assets/Datasheets/74AHCT00.pdf" TargetMode="External"/><Relationship Id="rId_hyperlink_107" Type="http://schemas.openxmlformats.org/officeDocument/2006/relationships/hyperlink" Target="https://www.diodes.com/assets/Datasheets/74AHCT04.pdf" TargetMode="External"/><Relationship Id="rId_hyperlink_108" Type="http://schemas.openxmlformats.org/officeDocument/2006/relationships/hyperlink" Target="https://www.diodes.com/assets/Datasheets/74AHCT08.pdf" TargetMode="External"/><Relationship Id="rId_hyperlink_109" Type="http://schemas.openxmlformats.org/officeDocument/2006/relationships/hyperlink" Target="https://www.diodes.com/assets/Datasheets/74AHCT125.pdf" TargetMode="External"/><Relationship Id="rId_hyperlink_110" Type="http://schemas.openxmlformats.org/officeDocument/2006/relationships/hyperlink" Target="https://www.diodes.com/assets/Datasheets/74AHCT126.pdf" TargetMode="External"/><Relationship Id="rId_hyperlink_111" Type="http://schemas.openxmlformats.org/officeDocument/2006/relationships/hyperlink" Target="https://www.diodes.com/assets/Datasheets/74AHCT138.pdf" TargetMode="External"/><Relationship Id="rId_hyperlink_112" Type="http://schemas.openxmlformats.org/officeDocument/2006/relationships/hyperlink" Target="https://www.diodes.com/assets/Datasheets/74AHCT14.pdf" TargetMode="External"/><Relationship Id="rId_hyperlink_113" Type="http://schemas.openxmlformats.org/officeDocument/2006/relationships/hyperlink" Target="https://www.diodes.com/assets/Datasheets/74AHCT164.pdf" TargetMode="External"/><Relationship Id="rId_hyperlink_114" Type="http://schemas.openxmlformats.org/officeDocument/2006/relationships/hyperlink" Target="https://www.diodes.com/assets/Datasheets/74AHCT32.pdf" TargetMode="External"/><Relationship Id="rId_hyperlink_115" Type="http://schemas.openxmlformats.org/officeDocument/2006/relationships/hyperlink" Target="https://www.diodes.com/assets/Datasheets/74AHCT594.pdf" TargetMode="External"/><Relationship Id="rId_hyperlink_116" Type="http://schemas.openxmlformats.org/officeDocument/2006/relationships/hyperlink" Target="https://www.diodes.com/assets/Datasheets/74AHCT595.pdf" TargetMode="External"/><Relationship Id="rId_hyperlink_117" Type="http://schemas.openxmlformats.org/officeDocument/2006/relationships/hyperlink" Target="https://www.diodes.com/assets/Datasheets/74AHCT86.pdf" TargetMode="External"/><Relationship Id="rId_hyperlink_118" Type="http://schemas.openxmlformats.org/officeDocument/2006/relationships/hyperlink" Target="https://www.diodes.com/assets/Datasheets/74AHCU04.pdf" TargetMode="External"/><Relationship Id="rId_hyperlink_119" Type="http://schemas.openxmlformats.org/officeDocument/2006/relationships/hyperlink" Target="https://www.diodes.com/assets/Datasheets/74HC00.pdf" TargetMode="External"/><Relationship Id="rId_hyperlink_120" Type="http://schemas.openxmlformats.org/officeDocument/2006/relationships/hyperlink" Target="https://www.diodes.com/assets/Datasheets/74HC04.pdf" TargetMode="External"/><Relationship Id="rId_hyperlink_121" Type="http://schemas.openxmlformats.org/officeDocument/2006/relationships/hyperlink" Target="https://www.diodes.com/assets/Datasheets/74HC05.pdf" TargetMode="External"/><Relationship Id="rId_hyperlink_122" Type="http://schemas.openxmlformats.org/officeDocument/2006/relationships/hyperlink" Target="https://www.diodes.com/assets/Datasheets/74HC08.pdf" TargetMode="External"/><Relationship Id="rId_hyperlink_123" Type="http://schemas.openxmlformats.org/officeDocument/2006/relationships/hyperlink" Target="https://www.diodes.com/assets/Datasheets/74HC125.pdf" TargetMode="External"/><Relationship Id="rId_hyperlink_124" Type="http://schemas.openxmlformats.org/officeDocument/2006/relationships/hyperlink" Target="https://www.diodes.com/assets/Datasheets/74HC126.pdf" TargetMode="External"/><Relationship Id="rId_hyperlink_125" Type="http://schemas.openxmlformats.org/officeDocument/2006/relationships/hyperlink" Target="https://www.diodes.com/assets/Datasheets/74HC138.pdf" TargetMode="External"/><Relationship Id="rId_hyperlink_126" Type="http://schemas.openxmlformats.org/officeDocument/2006/relationships/hyperlink" Target="https://www.diodes.com/assets/Datasheets/74HC14.pdf" TargetMode="External"/><Relationship Id="rId_hyperlink_127" Type="http://schemas.openxmlformats.org/officeDocument/2006/relationships/hyperlink" Target="https://www.diodes.com/assets/Datasheets/74HC164.pdf" TargetMode="External"/><Relationship Id="rId_hyperlink_128" Type="http://schemas.openxmlformats.org/officeDocument/2006/relationships/hyperlink" Target="https://www.diodes.com/assets/Datasheets/74HC32.pdf" TargetMode="External"/><Relationship Id="rId_hyperlink_129" Type="http://schemas.openxmlformats.org/officeDocument/2006/relationships/hyperlink" Target="https://www.diodes.com/assets/Datasheets/74HC594.pdf" TargetMode="External"/><Relationship Id="rId_hyperlink_130" Type="http://schemas.openxmlformats.org/officeDocument/2006/relationships/hyperlink" Target="https://www.diodes.com/assets/Datasheets/74HC595.pdf" TargetMode="External"/><Relationship Id="rId_hyperlink_131" Type="http://schemas.openxmlformats.org/officeDocument/2006/relationships/hyperlink" Target="https://www.diodes.com/assets/Datasheets/74HC86.pdf" TargetMode="External"/><Relationship Id="rId_hyperlink_132" Type="http://schemas.openxmlformats.org/officeDocument/2006/relationships/hyperlink" Target="https://www.diodes.com/assets/Datasheets/74HCT00.pdf" TargetMode="External"/><Relationship Id="rId_hyperlink_133" Type="http://schemas.openxmlformats.org/officeDocument/2006/relationships/hyperlink" Target="https://www.diodes.com/assets/Datasheets/74HCT04.pdf" TargetMode="External"/><Relationship Id="rId_hyperlink_134" Type="http://schemas.openxmlformats.org/officeDocument/2006/relationships/hyperlink" Target="https://www.diodes.com/assets/Datasheets/74HCT08.pdf" TargetMode="External"/><Relationship Id="rId_hyperlink_135" Type="http://schemas.openxmlformats.org/officeDocument/2006/relationships/hyperlink" Target="https://www.diodes.com/assets/Datasheets/74HCT125.pdf" TargetMode="External"/><Relationship Id="rId_hyperlink_136" Type="http://schemas.openxmlformats.org/officeDocument/2006/relationships/hyperlink" Target="https://www.diodes.com/assets/Datasheets/74HCT126.pdf" TargetMode="External"/><Relationship Id="rId_hyperlink_137" Type="http://schemas.openxmlformats.org/officeDocument/2006/relationships/hyperlink" Target="https://www.diodes.com/assets/Datasheets/74HCT138.pdf" TargetMode="External"/><Relationship Id="rId_hyperlink_138" Type="http://schemas.openxmlformats.org/officeDocument/2006/relationships/hyperlink" Target="https://www.diodes.com/assets/Datasheets/74HCT14.pdf" TargetMode="External"/><Relationship Id="rId_hyperlink_139" Type="http://schemas.openxmlformats.org/officeDocument/2006/relationships/hyperlink" Target="https://www.diodes.com/assets/Datasheets/74HCT164.pdf" TargetMode="External"/><Relationship Id="rId_hyperlink_140" Type="http://schemas.openxmlformats.org/officeDocument/2006/relationships/hyperlink" Target="https://www.diodes.com/assets/Datasheets/74HCT32.pdf" TargetMode="External"/><Relationship Id="rId_hyperlink_141" Type="http://schemas.openxmlformats.org/officeDocument/2006/relationships/hyperlink" Target="https://www.diodes.com/assets/Datasheets/74HCT594.pdf" TargetMode="External"/><Relationship Id="rId_hyperlink_142" Type="http://schemas.openxmlformats.org/officeDocument/2006/relationships/hyperlink" Target="https://www.diodes.com/assets/Datasheets/74HCT595.pdf" TargetMode="External"/><Relationship Id="rId_hyperlink_143" Type="http://schemas.openxmlformats.org/officeDocument/2006/relationships/hyperlink" Target="https://www.diodes.com/assets/Datasheets/74HCT86.pdf" TargetMode="External"/><Relationship Id="rId_hyperlink_144" Type="http://schemas.openxmlformats.org/officeDocument/2006/relationships/hyperlink" Target="https://www.diodes.com/assets/Datasheets/74HCU04.pdf" TargetMode="External"/><Relationship Id="rId_hyperlink_145" Type="http://schemas.openxmlformats.org/officeDocument/2006/relationships/hyperlink" Target="https://www.diodes.com/assets/Datasheets/74LV00A.pdf" TargetMode="External"/><Relationship Id="rId_hyperlink_146" Type="http://schemas.openxmlformats.org/officeDocument/2006/relationships/hyperlink" Target="https://www.diodes.com/assets/Datasheets/74LV04A.pdf" TargetMode="External"/><Relationship Id="rId_hyperlink_147" Type="http://schemas.openxmlformats.org/officeDocument/2006/relationships/hyperlink" Target="https://www.diodes.com/assets/Datasheets/74LV05A.pdf" TargetMode="External"/><Relationship Id="rId_hyperlink_148" Type="http://schemas.openxmlformats.org/officeDocument/2006/relationships/hyperlink" Target="https://www.diodes.com/assets/Datasheets/74LV06A.pdf" TargetMode="External"/><Relationship Id="rId_hyperlink_149" Type="http://schemas.openxmlformats.org/officeDocument/2006/relationships/hyperlink" Target="https://www.diodes.com/assets/Datasheets/74LV07A.pdf" TargetMode="External"/><Relationship Id="rId_hyperlink_150" Type="http://schemas.openxmlformats.org/officeDocument/2006/relationships/hyperlink" Target="https://www.diodes.com/assets/Datasheets/74LV08A.pdf" TargetMode="External"/><Relationship Id="rId_hyperlink_151" Type="http://schemas.openxmlformats.org/officeDocument/2006/relationships/hyperlink" Target="https://www.diodes.com/assets/Datasheets/74LV132A.pdf" TargetMode="External"/><Relationship Id="rId_hyperlink_152" Type="http://schemas.openxmlformats.org/officeDocument/2006/relationships/hyperlink" Target="https://www.diodes.com/assets/Datasheets/74LV14A.pdf" TargetMode="External"/><Relationship Id="rId_hyperlink_153" Type="http://schemas.openxmlformats.org/officeDocument/2006/relationships/hyperlink" Target="https://www.diodes.com/assets/Datasheets/74LV32A.pdf" TargetMode="External"/><Relationship Id="rId_hyperlink_154" Type="http://schemas.openxmlformats.org/officeDocument/2006/relationships/hyperlink" Target="https://www.diodes.com/assets/Datasheets/74LV86A.pdf" TargetMode="External"/><Relationship Id="rId_hyperlink_155" Type="http://schemas.openxmlformats.org/officeDocument/2006/relationships/hyperlink" Target="https://www.diodes.com/assets/Datasheets/74LVC00A.pdf" TargetMode="External"/><Relationship Id="rId_hyperlink_156" Type="http://schemas.openxmlformats.org/officeDocument/2006/relationships/hyperlink" Target="https://www.diodes.com/assets/Datasheets/74LVC04A.pdf" TargetMode="External"/><Relationship Id="rId_hyperlink_157" Type="http://schemas.openxmlformats.org/officeDocument/2006/relationships/hyperlink" Target="https://www.diodes.com/assets/Datasheets/74LVC06A.pdf" TargetMode="External"/><Relationship Id="rId_hyperlink_158" Type="http://schemas.openxmlformats.org/officeDocument/2006/relationships/hyperlink" Target="https://www.diodes.com/assets/Datasheets/74LVC07A.pdf" TargetMode="External"/><Relationship Id="rId_hyperlink_159" Type="http://schemas.openxmlformats.org/officeDocument/2006/relationships/hyperlink" Target="https://www.diodes.com/assets/Datasheets/74LVC08A.pdf" TargetMode="External"/><Relationship Id="rId_hyperlink_160" Type="http://schemas.openxmlformats.org/officeDocument/2006/relationships/hyperlink" Target="https://www.diodes.com/assets/Datasheets/74LVC125A.pdf" TargetMode="External"/><Relationship Id="rId_hyperlink_161" Type="http://schemas.openxmlformats.org/officeDocument/2006/relationships/hyperlink" Target="https://www.diodes.com/assets/Datasheets/74LVC126A.pdf" TargetMode="External"/><Relationship Id="rId_hyperlink_162" Type="http://schemas.openxmlformats.org/officeDocument/2006/relationships/hyperlink" Target="https://www.diodes.com/assets/Datasheets/74LVC14A.pdf" TargetMode="External"/><Relationship Id="rId_hyperlink_163" Type="http://schemas.openxmlformats.org/officeDocument/2006/relationships/hyperlink" Target="https://www.diodes.com/assets/Datasheets/74LVC240A.pdf" TargetMode="External"/><Relationship Id="rId_hyperlink_164" Type="http://schemas.openxmlformats.org/officeDocument/2006/relationships/hyperlink" Target="https://www.diodes.com/assets/Datasheets/74LVC241A.pdf" TargetMode="External"/><Relationship Id="rId_hyperlink_165" Type="http://schemas.openxmlformats.org/officeDocument/2006/relationships/hyperlink" Target="https://www.diodes.com/assets/Datasheets/74LVC244A.pdf" TargetMode="External"/><Relationship Id="rId_hyperlink_166" Type="http://schemas.openxmlformats.org/officeDocument/2006/relationships/hyperlink" Target="https://www.diodes.com/assets/Datasheets/74LVC245A.pdf" TargetMode="External"/><Relationship Id="rId_hyperlink_167" Type="http://schemas.openxmlformats.org/officeDocument/2006/relationships/hyperlink" Target="https://www.diodes.com/assets/Datasheets/74LVC273A.pdf" TargetMode="External"/><Relationship Id="rId_hyperlink_168" Type="http://schemas.openxmlformats.org/officeDocument/2006/relationships/hyperlink" Target="https://www.diodes.com/assets/Datasheets/74LVC32A.pdf" TargetMode="External"/><Relationship Id="rId_hyperlink_169" Type="http://schemas.openxmlformats.org/officeDocument/2006/relationships/hyperlink" Target="https://www.diodes.com/assets/Datasheets/74LVC373A.pdf" TargetMode="External"/><Relationship Id="rId_hyperlink_170" Type="http://schemas.openxmlformats.org/officeDocument/2006/relationships/hyperlink" Target="https://www.diodes.com/assets/Datasheets/74LVC374A.pdf" TargetMode="External"/><Relationship Id="rId_hyperlink_171" Type="http://schemas.openxmlformats.org/officeDocument/2006/relationships/hyperlink" Target="https://www.diodes.com/assets/Datasheets/74LVC3G04.pdf" TargetMode="External"/><Relationship Id="rId_hyperlink_172" Type="http://schemas.openxmlformats.org/officeDocument/2006/relationships/hyperlink" Target="https://www.diodes.com/assets/Datasheets/74LVC3G06.pdf" TargetMode="External"/><Relationship Id="rId_hyperlink_173" Type="http://schemas.openxmlformats.org/officeDocument/2006/relationships/hyperlink" Target="https://www.diodes.com/assets/Datasheets/74LVC3G07.pdf" TargetMode="External"/><Relationship Id="rId_hyperlink_174" Type="http://schemas.openxmlformats.org/officeDocument/2006/relationships/hyperlink" Target="https://www.diodes.com/assets/Datasheets/74LVC3G14.pdf" TargetMode="External"/><Relationship Id="rId_hyperlink_175" Type="http://schemas.openxmlformats.org/officeDocument/2006/relationships/hyperlink" Target="https://www.diodes.com/assets/Datasheets/74LVC3G17.pdf" TargetMode="External"/><Relationship Id="rId_hyperlink_176" Type="http://schemas.openxmlformats.org/officeDocument/2006/relationships/hyperlink" Target="https://www.diodes.com/assets/Datasheets/74LVC3G34.pdf" TargetMode="External"/><Relationship Id="rId_hyperlink_177" Type="http://schemas.openxmlformats.org/officeDocument/2006/relationships/hyperlink" Target="https://www.diodes.com/assets/Datasheets/74LVC540A.pdf" TargetMode="External"/><Relationship Id="rId_hyperlink_178" Type="http://schemas.openxmlformats.org/officeDocument/2006/relationships/hyperlink" Target="https://www.diodes.com/assets/Datasheets/74LVC541A.pdf" TargetMode="External"/><Relationship Id="rId_hyperlink_179" Type="http://schemas.openxmlformats.org/officeDocument/2006/relationships/hyperlink" Target="https://www.diodes.com/assets/Datasheets/74LVC573A.pdf" TargetMode="External"/><Relationship Id="rId_hyperlink_180" Type="http://schemas.openxmlformats.org/officeDocument/2006/relationships/hyperlink" Target="https://www.diodes.com/assets/Datasheets/74LVC574A.pdf" TargetMode="External"/><Relationship Id="rId_hyperlink_181" Type="http://schemas.openxmlformats.org/officeDocument/2006/relationships/hyperlink" Target="https://www.diodes.com/assets/Datasheets/74LVC86A.pdf" TargetMode="External"/><Relationship Id="rId_hyperlink_182" Type="http://schemas.openxmlformats.org/officeDocument/2006/relationships/hyperlink" Target="https://www.diodes.com/assets/Datasheets/74LVCH244A.pdf" TargetMode="External"/><Relationship Id="rId_hyperlink_183" Type="http://schemas.openxmlformats.org/officeDocument/2006/relationships/hyperlink" Target="https://www.diodes.com/assets/Datasheets/74LVCH245A.pdf" TargetMode="External"/><Relationship Id="rId_hyperlink_184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9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67.031" bestFit="true" customWidth="true" style="0"/>
    <col min="5" max="5" width="20.947" bestFit="true" customWidth="true" style="0"/>
    <col min="6" max="6" width="10.343" bestFit="true" customWidth="true" style="0"/>
    <col min="7" max="7" width="16.234" bestFit="true" customWidth="true" style="0"/>
    <col min="8" max="8" width="24.482" bestFit="true" customWidth="true" style="0"/>
    <col min="9" max="9" width="22.257" bestFit="true" customWidth="true" style="0"/>
    <col min="10" max="10" width="25.66" bestFit="true" customWidth="true" style="0"/>
    <col min="11" max="11" width="25.66" bestFit="true" customWidth="true" style="0"/>
    <col min="12" max="12" width="25.66" bestFit="true" customWidth="true" style="0"/>
    <col min="13" max="13" width="25.66" bestFit="true" customWidth="true" style="0"/>
    <col min="14" max="14" width="28.017" bestFit="true" customWidth="true" style="0"/>
    <col min="15" max="15" width="67.031" bestFit="true" customWidth="true" style="0"/>
    <col min="16" max="16" width="16.234" bestFit="true" customWidth="true" style="0"/>
    <col min="17" max="17" width="29.326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Gates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tpd max @ (1.5V)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tpd max @ 1.8V (ns)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tpd max @ 2.5V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tpd max @ 3.3V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tpd max @ 5.0V (ns)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Input/ Output Current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Description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Hyperlink("https://www.diodes.com/assets/Datasheets/74AHC00.pdf")</f>
        <v>https://www.diodes.com/assets/Datasheets/74AHC00.pdf</v>
      </c>
      <c r="C2" t="str">
        <f>Hyperlink("https://www.diodes.com/part/view/74AHC00","74AHC00")</f>
        <v>74AHC00</v>
      </c>
      <c r="D2" t="s">
        <v>18</v>
      </c>
      <c r="E2">
        <v>4</v>
      </c>
      <c r="F2" t="s">
        <v>19</v>
      </c>
      <c r="G2">
        <v>2</v>
      </c>
      <c r="H2">
        <v>5.5</v>
      </c>
      <c r="L2">
        <v>11.4</v>
      </c>
      <c r="M2">
        <v>7.5</v>
      </c>
      <c r="N2">
        <v>8</v>
      </c>
      <c r="O2" t="s">
        <v>20</v>
      </c>
      <c r="P2" t="s">
        <v>21</v>
      </c>
      <c r="Q2" t="s">
        <v>22</v>
      </c>
    </row>
    <row r="3" spans="1:17">
      <c r="A3" t="s">
        <v>23</v>
      </c>
      <c r="B3" s="2" t="str">
        <f>Hyperlink("https://www.diodes.com/assets/Datasheets/74AHC04.pdf")</f>
        <v>https://www.diodes.com/assets/Datasheets/74AHC04.pdf</v>
      </c>
      <c r="C3" t="str">
        <f>Hyperlink("https://www.diodes.com/part/view/74AHC04","74AHC04")</f>
        <v>74AHC04</v>
      </c>
      <c r="D3" t="s">
        <v>24</v>
      </c>
      <c r="E3">
        <v>6</v>
      </c>
      <c r="F3" t="s">
        <v>19</v>
      </c>
      <c r="G3">
        <v>2</v>
      </c>
      <c r="H3">
        <v>5.5</v>
      </c>
      <c r="L3">
        <v>8.5</v>
      </c>
      <c r="M3">
        <v>5.5</v>
      </c>
      <c r="N3">
        <v>8</v>
      </c>
      <c r="O3" t="s">
        <v>25</v>
      </c>
      <c r="P3" t="s">
        <v>21</v>
      </c>
      <c r="Q3" t="s">
        <v>22</v>
      </c>
    </row>
    <row r="4" spans="1:17">
      <c r="A4" t="s">
        <v>26</v>
      </c>
      <c r="B4" s="2" t="str">
        <f>Hyperlink("https://www.diodes.com/assets/Datasheets/74AHC05.pdf")</f>
        <v>https://www.diodes.com/assets/Datasheets/74AHC05.pdf</v>
      </c>
      <c r="C4" t="str">
        <f>Hyperlink("https://www.diodes.com/part/view/74AHC05","74AHC05")</f>
        <v>74AHC05</v>
      </c>
      <c r="D4" t="s">
        <v>27</v>
      </c>
      <c r="E4">
        <v>6</v>
      </c>
      <c r="F4" t="s">
        <v>19</v>
      </c>
      <c r="G4">
        <v>2</v>
      </c>
      <c r="H4">
        <v>5.5</v>
      </c>
      <c r="L4">
        <v>7.9</v>
      </c>
      <c r="M4">
        <v>5.5</v>
      </c>
      <c r="N4">
        <v>8</v>
      </c>
      <c r="O4" t="s">
        <v>25</v>
      </c>
      <c r="P4" t="s">
        <v>28</v>
      </c>
      <c r="Q4" t="s">
        <v>22</v>
      </c>
    </row>
    <row r="5" spans="1:17">
      <c r="A5" t="s">
        <v>29</v>
      </c>
      <c r="B5" s="2" t="str">
        <f>Hyperlink("https://www.diodes.com/assets/Datasheets/74AHC08.pdf")</f>
        <v>https://www.diodes.com/assets/Datasheets/74AHC08.pdf</v>
      </c>
      <c r="C5" t="str">
        <f>Hyperlink("https://www.diodes.com/part/view/74AHC08","74AHC08")</f>
        <v>74AHC08</v>
      </c>
      <c r="D5" t="s">
        <v>30</v>
      </c>
      <c r="E5">
        <v>4</v>
      </c>
      <c r="F5" t="s">
        <v>19</v>
      </c>
      <c r="G5">
        <v>2</v>
      </c>
      <c r="H5">
        <v>5.5</v>
      </c>
      <c r="L5">
        <v>7.9</v>
      </c>
      <c r="M5">
        <v>5.5</v>
      </c>
      <c r="N5">
        <v>8</v>
      </c>
      <c r="O5" t="s">
        <v>31</v>
      </c>
      <c r="P5" t="s">
        <v>21</v>
      </c>
      <c r="Q5" t="s">
        <v>22</v>
      </c>
    </row>
    <row r="6" spans="1:17">
      <c r="A6" t="s">
        <v>32</v>
      </c>
      <c r="B6" s="2" t="str">
        <f>Hyperlink("https://www.diodes.com/assets/Datasheets/74AHC125.pdf")</f>
        <v>https://www.diodes.com/assets/Datasheets/74AHC125.pdf</v>
      </c>
      <c r="C6" t="str">
        <f>Hyperlink("https://www.diodes.com/part/view/74AHC125","74AHC125")</f>
        <v>74AHC125</v>
      </c>
      <c r="D6" t="s">
        <v>33</v>
      </c>
      <c r="E6">
        <v>4</v>
      </c>
      <c r="F6" t="s">
        <v>19</v>
      </c>
      <c r="G6">
        <v>2</v>
      </c>
      <c r="H6">
        <v>5.5</v>
      </c>
      <c r="K6">
        <v>5.5</v>
      </c>
      <c r="L6">
        <v>8</v>
      </c>
      <c r="M6">
        <v>5.5</v>
      </c>
      <c r="N6">
        <v>8</v>
      </c>
      <c r="O6" t="s">
        <v>34</v>
      </c>
      <c r="P6" t="s">
        <v>35</v>
      </c>
      <c r="Q6" t="s">
        <v>22</v>
      </c>
    </row>
    <row r="7" spans="1:17">
      <c r="A7" t="s">
        <v>36</v>
      </c>
      <c r="B7" s="2" t="str">
        <f>Hyperlink("https://www.diodes.com/assets/Datasheets/74AHC126.pdf")</f>
        <v>https://www.diodes.com/assets/Datasheets/74AHC126.pdf</v>
      </c>
      <c r="C7" t="str">
        <f>Hyperlink("https://www.diodes.com/part/view/74AHC126","74AHC126")</f>
        <v>74AHC126</v>
      </c>
      <c r="D7" t="s">
        <v>37</v>
      </c>
      <c r="E7">
        <v>4</v>
      </c>
      <c r="F7" t="s">
        <v>19</v>
      </c>
      <c r="G7">
        <v>2</v>
      </c>
      <c r="H7">
        <v>5.5</v>
      </c>
      <c r="L7">
        <v>8</v>
      </c>
      <c r="M7">
        <v>5.5</v>
      </c>
      <c r="N7">
        <v>8</v>
      </c>
      <c r="O7" t="s">
        <v>38</v>
      </c>
      <c r="P7" t="s">
        <v>35</v>
      </c>
      <c r="Q7" t="s">
        <v>22</v>
      </c>
    </row>
    <row r="8" spans="1:17">
      <c r="A8" t="s">
        <v>39</v>
      </c>
      <c r="B8" s="2" t="str">
        <f>Hyperlink("https://www.diodes.com/assets/Datasheets/74AHC138.pdf")</f>
        <v>https://www.diodes.com/assets/Datasheets/74AHC138.pdf</v>
      </c>
      <c r="C8" t="str">
        <f>Hyperlink("https://www.diodes.com/part/view/74AHC138","74AHC138")</f>
        <v>74AHC138</v>
      </c>
      <c r="D8" t="s">
        <v>40</v>
      </c>
      <c r="F8" t="s">
        <v>19</v>
      </c>
      <c r="G8">
        <v>2</v>
      </c>
      <c r="H8">
        <v>5.5</v>
      </c>
      <c r="L8">
        <v>9.5</v>
      </c>
      <c r="N8">
        <v>8</v>
      </c>
      <c r="O8" t="s">
        <v>40</v>
      </c>
      <c r="P8" t="s">
        <v>21</v>
      </c>
      <c r="Q8" t="s">
        <v>41</v>
      </c>
    </row>
    <row r="9" spans="1:17">
      <c r="A9" t="s">
        <v>42</v>
      </c>
      <c r="B9" s="2" t="str">
        <f>Hyperlink("https://www.diodes.com/assets/Datasheets/74AHC14.pdf")</f>
        <v>https://www.diodes.com/assets/Datasheets/74AHC14.pdf</v>
      </c>
      <c r="C9" t="str">
        <f>Hyperlink("https://www.diodes.com/part/view/74AHC14","74AHC14")</f>
        <v>74AHC14</v>
      </c>
      <c r="D9" t="s">
        <v>43</v>
      </c>
      <c r="E9">
        <v>6</v>
      </c>
      <c r="F9" t="s">
        <v>19</v>
      </c>
      <c r="G9">
        <v>2</v>
      </c>
      <c r="H9">
        <v>5.5</v>
      </c>
      <c r="L9">
        <v>12.8</v>
      </c>
      <c r="M9">
        <v>8.6</v>
      </c>
      <c r="N9">
        <v>8</v>
      </c>
      <c r="O9" t="s">
        <v>44</v>
      </c>
      <c r="P9" t="s">
        <v>21</v>
      </c>
      <c r="Q9" t="s">
        <v>22</v>
      </c>
    </row>
    <row r="10" spans="1:17">
      <c r="A10" t="s">
        <v>45</v>
      </c>
      <c r="B10" s="2" t="str">
        <f>Hyperlink("https://www.diodes.com/assets/Datasheets/74AHC164.pdf")</f>
        <v>https://www.diodes.com/assets/Datasheets/74AHC164.pdf</v>
      </c>
      <c r="C10" t="str">
        <f>Hyperlink("https://www.diodes.com/part/view/74AHC164","74AHC164")</f>
        <v>74AHC164</v>
      </c>
      <c r="D10" t="s">
        <v>46</v>
      </c>
      <c r="F10" t="s">
        <v>19</v>
      </c>
      <c r="L10">
        <v>16.3</v>
      </c>
      <c r="M10">
        <v>11</v>
      </c>
      <c r="O10" t="s">
        <v>46</v>
      </c>
      <c r="P10" t="s">
        <v>21</v>
      </c>
      <c r="Q10" t="s">
        <v>22</v>
      </c>
    </row>
    <row r="11" spans="1:17">
      <c r="A11" t="s">
        <v>47</v>
      </c>
      <c r="B11" s="2" t="str">
        <f>Hyperlink("https://www.diodes.com/assets/Datasheets/74AHC32.pdf")</f>
        <v>https://www.diodes.com/assets/Datasheets/74AHC32.pdf</v>
      </c>
      <c r="C11" t="str">
        <f>Hyperlink("https://www.diodes.com/part/view/74AHC32","74AHC32")</f>
        <v>74AHC32</v>
      </c>
      <c r="D11" t="s">
        <v>48</v>
      </c>
      <c r="E11">
        <v>4</v>
      </c>
      <c r="F11" t="s">
        <v>19</v>
      </c>
      <c r="G11">
        <v>2</v>
      </c>
      <c r="H11">
        <v>5.5</v>
      </c>
      <c r="L11">
        <v>7.9</v>
      </c>
      <c r="M11">
        <v>5.5</v>
      </c>
      <c r="N11">
        <v>8</v>
      </c>
      <c r="O11" t="s">
        <v>49</v>
      </c>
      <c r="P11" t="s">
        <v>21</v>
      </c>
      <c r="Q11" t="s">
        <v>22</v>
      </c>
    </row>
    <row r="12" spans="1:17">
      <c r="A12" t="s">
        <v>50</v>
      </c>
      <c r="B12" s="2" t="str">
        <f>Hyperlink("https://www.diodes.com/assets/Datasheets/74AHC594.pdf")</f>
        <v>https://www.diodes.com/assets/Datasheets/74AHC594.pdf</v>
      </c>
      <c r="C12" t="str">
        <f>Hyperlink("https://www.diodes.com/part/view/74AHC594","74AHC594")</f>
        <v>74AHC594</v>
      </c>
      <c r="D12" t="s">
        <v>51</v>
      </c>
      <c r="F12" t="s">
        <v>19</v>
      </c>
      <c r="G12">
        <v>2</v>
      </c>
      <c r="H12">
        <v>5.5</v>
      </c>
      <c r="L12">
        <v>10.4</v>
      </c>
      <c r="M12">
        <v>6.9</v>
      </c>
      <c r="N12">
        <v>8</v>
      </c>
      <c r="O12" t="s">
        <v>52</v>
      </c>
      <c r="P12" t="s">
        <v>21</v>
      </c>
      <c r="Q12" t="s">
        <v>41</v>
      </c>
    </row>
    <row r="13" spans="1:17">
      <c r="A13" t="s">
        <v>53</v>
      </c>
      <c r="B13" s="2" t="str">
        <f>Hyperlink("https://www.diodes.com/assets/Datasheets/74AHC595.pdf")</f>
        <v>https://www.diodes.com/assets/Datasheets/74AHC595.pdf</v>
      </c>
      <c r="C13" t="str">
        <f>Hyperlink("https://www.diodes.com/part/view/74AHC595","74AHC595")</f>
        <v>74AHC595</v>
      </c>
      <c r="D13" t="s">
        <v>51</v>
      </c>
      <c r="F13" t="s">
        <v>19</v>
      </c>
      <c r="G13">
        <v>2</v>
      </c>
      <c r="H13">
        <v>5.5</v>
      </c>
      <c r="L13">
        <v>17</v>
      </c>
      <c r="M13">
        <v>10.5</v>
      </c>
      <c r="N13">
        <v>8</v>
      </c>
      <c r="O13" t="s">
        <v>52</v>
      </c>
      <c r="P13" t="s">
        <v>21</v>
      </c>
      <c r="Q13" t="s">
        <v>41</v>
      </c>
    </row>
    <row r="14" spans="1:17">
      <c r="A14" t="s">
        <v>54</v>
      </c>
      <c r="B14" s="2" t="str">
        <f>Hyperlink("https://www.diodes.com/assets/Datasheets/74AHC86.pdf")</f>
        <v>https://www.diodes.com/assets/Datasheets/74AHC86.pdf</v>
      </c>
      <c r="C14" t="str">
        <f>Hyperlink("https://www.diodes.com/part/view/74AHC86","74AHC86")</f>
        <v>74AHC86</v>
      </c>
      <c r="D14" t="s">
        <v>55</v>
      </c>
      <c r="E14">
        <v>4</v>
      </c>
      <c r="F14" t="s">
        <v>19</v>
      </c>
      <c r="G14">
        <v>2</v>
      </c>
      <c r="H14">
        <v>5.5</v>
      </c>
      <c r="L14">
        <v>11</v>
      </c>
      <c r="M14">
        <v>6.8</v>
      </c>
      <c r="N14">
        <v>8</v>
      </c>
      <c r="O14" t="s">
        <v>56</v>
      </c>
      <c r="P14" t="s">
        <v>21</v>
      </c>
      <c r="Q14" t="s">
        <v>22</v>
      </c>
    </row>
    <row r="15" spans="1:17">
      <c r="A15" t="s">
        <v>57</v>
      </c>
      <c r="B15" s="2" t="str">
        <f>Hyperlink("https://www.diodes.com/assets/Datasheets/74AHCT00.pdf")</f>
        <v>https://www.diodes.com/assets/Datasheets/74AHCT00.pdf</v>
      </c>
      <c r="C15" t="str">
        <f>Hyperlink("https://www.diodes.com/part/view/74AHCT00","74AHCT00")</f>
        <v>74AHCT00</v>
      </c>
      <c r="D15" t="s">
        <v>18</v>
      </c>
      <c r="E15">
        <v>4</v>
      </c>
      <c r="F15" t="s">
        <v>58</v>
      </c>
      <c r="G15">
        <v>4.5</v>
      </c>
      <c r="H15">
        <v>5.5</v>
      </c>
      <c r="M15">
        <v>6.9</v>
      </c>
      <c r="N15">
        <v>8</v>
      </c>
      <c r="O15" t="s">
        <v>20</v>
      </c>
      <c r="P15" t="s">
        <v>21</v>
      </c>
      <c r="Q15" t="s">
        <v>22</v>
      </c>
    </row>
    <row r="16" spans="1:17">
      <c r="A16" t="s">
        <v>59</v>
      </c>
      <c r="B16" s="2" t="str">
        <f>Hyperlink("https://www.diodes.com/assets/Datasheets/74AHCT04.pdf")</f>
        <v>https://www.diodes.com/assets/Datasheets/74AHCT04.pdf</v>
      </c>
      <c r="C16" t="str">
        <f>Hyperlink("https://www.diodes.com/part/view/74AHCT04","74AHCT04")</f>
        <v>74AHCT04</v>
      </c>
      <c r="D16" t="s">
        <v>24</v>
      </c>
      <c r="E16">
        <v>6</v>
      </c>
      <c r="F16" t="s">
        <v>58</v>
      </c>
      <c r="G16">
        <v>4.5</v>
      </c>
      <c r="H16">
        <v>5.5</v>
      </c>
      <c r="M16">
        <v>6.7</v>
      </c>
      <c r="N16">
        <v>8</v>
      </c>
      <c r="O16" t="s">
        <v>25</v>
      </c>
      <c r="P16" t="s">
        <v>21</v>
      </c>
      <c r="Q16" t="s">
        <v>22</v>
      </c>
    </row>
    <row r="17" spans="1:17">
      <c r="A17" t="s">
        <v>60</v>
      </c>
      <c r="B17" s="2" t="str">
        <f>Hyperlink("https://www.diodes.com/assets/Datasheets/74AHCT08.pdf")</f>
        <v>https://www.diodes.com/assets/Datasheets/74AHCT08.pdf</v>
      </c>
      <c r="C17" t="str">
        <f>Hyperlink("https://www.diodes.com/part/view/74AHCT08","74AHCT08")</f>
        <v>74AHCT08</v>
      </c>
      <c r="D17" t="s">
        <v>30</v>
      </c>
      <c r="E17">
        <v>4</v>
      </c>
      <c r="F17" t="s">
        <v>58</v>
      </c>
      <c r="G17">
        <v>4.5</v>
      </c>
      <c r="H17">
        <v>5.5</v>
      </c>
      <c r="M17">
        <v>6.9</v>
      </c>
      <c r="N17">
        <v>8</v>
      </c>
      <c r="O17" t="s">
        <v>31</v>
      </c>
      <c r="P17" t="s">
        <v>21</v>
      </c>
      <c r="Q17" t="s">
        <v>22</v>
      </c>
    </row>
    <row r="18" spans="1:17">
      <c r="A18" t="s">
        <v>61</v>
      </c>
      <c r="B18" s="2" t="str">
        <f>Hyperlink("https://www.diodes.com/assets/Datasheets/74AHCT125.pdf")</f>
        <v>https://www.diodes.com/assets/Datasheets/74AHCT125.pdf</v>
      </c>
      <c r="C18" t="str">
        <f>Hyperlink("https://www.diodes.com/part/view/74AHCT125","74AHCT125")</f>
        <v>74AHCT125</v>
      </c>
      <c r="D18" t="s">
        <v>33</v>
      </c>
      <c r="E18">
        <v>4</v>
      </c>
      <c r="F18" t="s">
        <v>58</v>
      </c>
      <c r="G18">
        <v>4.5</v>
      </c>
      <c r="H18">
        <v>5.5</v>
      </c>
      <c r="M18">
        <v>5.5</v>
      </c>
      <c r="N18">
        <v>8</v>
      </c>
      <c r="O18" t="s">
        <v>34</v>
      </c>
      <c r="P18" t="s">
        <v>35</v>
      </c>
      <c r="Q18" t="s">
        <v>22</v>
      </c>
    </row>
    <row r="19" spans="1:17">
      <c r="A19" t="s">
        <v>62</v>
      </c>
      <c r="B19" s="2" t="str">
        <f>Hyperlink("https://www.diodes.com/assets/Datasheets/74AHCT126.pdf")</f>
        <v>https://www.diodes.com/assets/Datasheets/74AHCT126.pdf</v>
      </c>
      <c r="C19" t="str">
        <f>Hyperlink("https://www.diodes.com/part/view/74AHCT126","74AHCT126")</f>
        <v>74AHCT126</v>
      </c>
      <c r="D19" t="s">
        <v>37</v>
      </c>
      <c r="E19">
        <v>4</v>
      </c>
      <c r="F19" t="s">
        <v>58</v>
      </c>
      <c r="G19">
        <v>4.5</v>
      </c>
      <c r="H19">
        <v>5.5</v>
      </c>
      <c r="M19">
        <v>5.5</v>
      </c>
      <c r="N19">
        <v>8</v>
      </c>
      <c r="O19" t="s">
        <v>63</v>
      </c>
      <c r="P19" t="s">
        <v>35</v>
      </c>
      <c r="Q19" t="s">
        <v>22</v>
      </c>
    </row>
    <row r="20" spans="1:17">
      <c r="A20" t="s">
        <v>64</v>
      </c>
      <c r="B20" s="2" t="str">
        <f>Hyperlink("https://www.diodes.com/assets/Datasheets/74AHCT138.pdf")</f>
        <v>https://www.diodes.com/assets/Datasheets/74AHCT138.pdf</v>
      </c>
      <c r="C20" t="str">
        <f>Hyperlink("https://www.diodes.com/part/view/74AHCT138","74AHCT138")</f>
        <v>74AHCT138</v>
      </c>
      <c r="D20" t="s">
        <v>65</v>
      </c>
      <c r="F20" t="s">
        <v>58</v>
      </c>
      <c r="G20">
        <v>4.5</v>
      </c>
      <c r="H20">
        <v>5.5</v>
      </c>
      <c r="M20">
        <v>10.5</v>
      </c>
      <c r="O20" t="s">
        <v>66</v>
      </c>
      <c r="P20" t="s">
        <v>21</v>
      </c>
      <c r="Q20" t="s">
        <v>41</v>
      </c>
    </row>
    <row r="21" spans="1:17">
      <c r="A21" t="s">
        <v>67</v>
      </c>
      <c r="B21" s="2" t="str">
        <f>Hyperlink("https://www.diodes.com/assets/Datasheets/74AHCT14.pdf")</f>
        <v>https://www.diodes.com/assets/Datasheets/74AHCT14.pdf</v>
      </c>
      <c r="C21" t="str">
        <f>Hyperlink("https://www.diodes.com/part/view/74AHCT14","74AHCT14")</f>
        <v>74AHCT14</v>
      </c>
      <c r="D21" t="s">
        <v>43</v>
      </c>
      <c r="E21">
        <v>6</v>
      </c>
      <c r="F21" t="s">
        <v>58</v>
      </c>
      <c r="G21">
        <v>4.5</v>
      </c>
      <c r="H21">
        <v>5.5</v>
      </c>
      <c r="M21">
        <v>6.9</v>
      </c>
      <c r="N21">
        <v>8</v>
      </c>
      <c r="O21" t="s">
        <v>44</v>
      </c>
      <c r="P21" t="s">
        <v>21</v>
      </c>
      <c r="Q21" t="s">
        <v>22</v>
      </c>
    </row>
    <row r="22" spans="1:17">
      <c r="A22" t="s">
        <v>68</v>
      </c>
      <c r="B22" s="2" t="str">
        <f>Hyperlink("https://www.diodes.com/assets/Datasheets/74AHCT164.pdf")</f>
        <v>https://www.diodes.com/assets/Datasheets/74AHCT164.pdf</v>
      </c>
      <c r="C22" t="str">
        <f>Hyperlink("https://www.diodes.com/part/view/74AHCT164","74AHCT164")</f>
        <v>74AHCT164</v>
      </c>
      <c r="D22" t="s">
        <v>69</v>
      </c>
      <c r="F22" t="s">
        <v>58</v>
      </c>
      <c r="G22">
        <v>4.5</v>
      </c>
      <c r="H22">
        <v>5.5</v>
      </c>
      <c r="M22">
        <v>11</v>
      </c>
      <c r="N22">
        <v>8</v>
      </c>
      <c r="O22" t="s">
        <v>70</v>
      </c>
      <c r="P22" t="s">
        <v>21</v>
      </c>
      <c r="Q22" t="s">
        <v>22</v>
      </c>
    </row>
    <row r="23" spans="1:17">
      <c r="A23" t="s">
        <v>71</v>
      </c>
      <c r="B23" s="2" t="str">
        <f>Hyperlink("https://www.diodes.com/assets/Datasheets/74AHCT32.pdf")</f>
        <v>https://www.diodes.com/assets/Datasheets/74AHCT32.pdf</v>
      </c>
      <c r="C23" t="str">
        <f>Hyperlink("https://www.diodes.com/part/view/74AHCT32","74AHCT32")</f>
        <v>74AHCT32</v>
      </c>
      <c r="D23" t="s">
        <v>48</v>
      </c>
      <c r="E23">
        <v>4</v>
      </c>
      <c r="F23" t="s">
        <v>58</v>
      </c>
      <c r="G23">
        <v>4.5</v>
      </c>
      <c r="H23">
        <v>5.5</v>
      </c>
      <c r="M23">
        <v>6.9</v>
      </c>
      <c r="N23">
        <v>8</v>
      </c>
      <c r="O23" t="s">
        <v>49</v>
      </c>
      <c r="P23" t="s">
        <v>21</v>
      </c>
      <c r="Q23" t="s">
        <v>22</v>
      </c>
    </row>
    <row r="24" spans="1:17">
      <c r="A24" t="s">
        <v>72</v>
      </c>
      <c r="B24" s="2" t="str">
        <f>Hyperlink("https://www.diodes.com/assets/Datasheets/74AHCT594.pdf")</f>
        <v>https://www.diodes.com/assets/Datasheets/74AHCT594.pdf</v>
      </c>
      <c r="C24" t="str">
        <f>Hyperlink("https://www.diodes.com/part/view/74AHCT594","74AHCT594")</f>
        <v>74AHCT594</v>
      </c>
      <c r="D24" t="s">
        <v>73</v>
      </c>
      <c r="F24" t="s">
        <v>58</v>
      </c>
      <c r="G24">
        <v>4.5</v>
      </c>
      <c r="H24">
        <v>5.5</v>
      </c>
      <c r="M24">
        <v>9.6</v>
      </c>
      <c r="N24">
        <v>8</v>
      </c>
      <c r="O24" t="s">
        <v>74</v>
      </c>
      <c r="P24" t="s">
        <v>21</v>
      </c>
      <c r="Q24" t="s">
        <v>41</v>
      </c>
    </row>
    <row r="25" spans="1:17">
      <c r="A25" t="s">
        <v>75</v>
      </c>
      <c r="B25" s="2" t="str">
        <f>Hyperlink("https://www.diodes.com/assets/Datasheets/74AHCT595.pdf")</f>
        <v>https://www.diodes.com/assets/Datasheets/74AHCT595.pdf</v>
      </c>
      <c r="C25" t="str">
        <f>Hyperlink("https://www.diodes.com/part/view/74AHCT595","74AHCT595")</f>
        <v>74AHCT595</v>
      </c>
      <c r="D25" t="s">
        <v>73</v>
      </c>
      <c r="F25" t="s">
        <v>58</v>
      </c>
      <c r="G25">
        <v>4.5</v>
      </c>
      <c r="H25">
        <v>5.5</v>
      </c>
      <c r="M25">
        <v>10.5</v>
      </c>
      <c r="N25">
        <v>8</v>
      </c>
      <c r="O25" t="s">
        <v>74</v>
      </c>
      <c r="P25" t="s">
        <v>21</v>
      </c>
      <c r="Q25" t="s">
        <v>41</v>
      </c>
    </row>
    <row r="26" spans="1:17">
      <c r="A26" t="s">
        <v>76</v>
      </c>
      <c r="B26" s="2" t="str">
        <f>Hyperlink("https://www.diodes.com/assets/Datasheets/74AHCT86.pdf")</f>
        <v>https://www.diodes.com/assets/Datasheets/74AHCT86.pdf</v>
      </c>
      <c r="C26" t="str">
        <f>Hyperlink("https://www.diodes.com/part/view/74AHCT86","74AHCT86")</f>
        <v>74AHCT86</v>
      </c>
      <c r="D26" t="s">
        <v>55</v>
      </c>
      <c r="E26">
        <v>4</v>
      </c>
      <c r="F26" t="s">
        <v>58</v>
      </c>
      <c r="G26">
        <v>4.5</v>
      </c>
      <c r="H26">
        <v>5.5</v>
      </c>
      <c r="M26">
        <v>6.9</v>
      </c>
      <c r="N26">
        <v>8</v>
      </c>
      <c r="O26" t="s">
        <v>56</v>
      </c>
      <c r="P26" t="s">
        <v>21</v>
      </c>
      <c r="Q26" t="s">
        <v>22</v>
      </c>
    </row>
    <row r="27" spans="1:17">
      <c r="A27" t="s">
        <v>77</v>
      </c>
      <c r="B27" s="2" t="str">
        <f>Hyperlink("https://www.diodes.com/assets/Datasheets/74AHCU04.pdf")</f>
        <v>https://www.diodes.com/assets/Datasheets/74AHCU04.pdf</v>
      </c>
      <c r="C27" t="str">
        <f>Hyperlink("https://www.diodes.com/part/view/74AHCU04","74AHCU04")</f>
        <v>74AHCU04</v>
      </c>
      <c r="D27" t="s">
        <v>78</v>
      </c>
      <c r="E27">
        <v>6</v>
      </c>
      <c r="F27" t="s">
        <v>19</v>
      </c>
      <c r="G27">
        <v>2</v>
      </c>
      <c r="H27">
        <v>5.5</v>
      </c>
      <c r="L27">
        <v>7.1</v>
      </c>
      <c r="M27">
        <v>5.5</v>
      </c>
      <c r="N27">
        <v>8</v>
      </c>
      <c r="O27" t="s">
        <v>79</v>
      </c>
      <c r="P27" t="s">
        <v>21</v>
      </c>
      <c r="Q27" t="s">
        <v>22</v>
      </c>
    </row>
    <row r="28" spans="1:17">
      <c r="A28" t="s">
        <v>80</v>
      </c>
      <c r="B28" s="2" t="str">
        <f>Hyperlink("https://www.diodes.com/assets/Datasheets/74HC00.pdf")</f>
        <v>https://www.diodes.com/assets/Datasheets/74HC00.pdf</v>
      </c>
      <c r="C28" t="str">
        <f>Hyperlink("https://www.diodes.com/part/view/74HC00","74HC00")</f>
        <v>74HC00</v>
      </c>
      <c r="D28" t="s">
        <v>18</v>
      </c>
      <c r="E28">
        <v>4</v>
      </c>
      <c r="F28" t="s">
        <v>81</v>
      </c>
      <c r="G28">
        <v>2</v>
      </c>
      <c r="H28">
        <v>6</v>
      </c>
      <c r="K28">
        <v>90</v>
      </c>
      <c r="M28">
        <v>18</v>
      </c>
      <c r="N28">
        <v>4</v>
      </c>
      <c r="O28" t="s">
        <v>20</v>
      </c>
      <c r="P28" t="s">
        <v>21</v>
      </c>
      <c r="Q28" t="s">
        <v>22</v>
      </c>
    </row>
    <row r="29" spans="1:17">
      <c r="A29" t="s">
        <v>82</v>
      </c>
      <c r="B29" s="2" t="str">
        <f>Hyperlink("https://www.diodes.com/assets/Datasheets/74HC04.pdf")</f>
        <v>https://www.diodes.com/assets/Datasheets/74HC04.pdf</v>
      </c>
      <c r="C29" t="str">
        <f>Hyperlink("https://www.diodes.com/part/view/74HC04","74HC04")</f>
        <v>74HC04</v>
      </c>
      <c r="D29" t="s">
        <v>24</v>
      </c>
      <c r="E29">
        <v>4</v>
      </c>
      <c r="F29" t="s">
        <v>81</v>
      </c>
      <c r="G29">
        <v>2</v>
      </c>
      <c r="H29">
        <v>6</v>
      </c>
      <c r="K29">
        <v>90</v>
      </c>
      <c r="M29">
        <v>18</v>
      </c>
      <c r="N29">
        <v>4</v>
      </c>
      <c r="O29" t="s">
        <v>25</v>
      </c>
      <c r="P29" t="s">
        <v>21</v>
      </c>
      <c r="Q29" t="s">
        <v>22</v>
      </c>
    </row>
    <row r="30" spans="1:17">
      <c r="A30" t="s">
        <v>83</v>
      </c>
      <c r="B30" s="2" t="str">
        <f>Hyperlink("https://www.diodes.com/assets/Datasheets/74HC05.pdf")</f>
        <v>https://www.diodes.com/assets/Datasheets/74HC05.pdf</v>
      </c>
      <c r="C30" t="str">
        <f>Hyperlink("https://www.diodes.com/part/view/74HC05","74HC05")</f>
        <v>74HC05</v>
      </c>
      <c r="D30" t="s">
        <v>24</v>
      </c>
      <c r="E30">
        <v>6</v>
      </c>
      <c r="F30" t="s">
        <v>81</v>
      </c>
      <c r="G30">
        <v>2</v>
      </c>
      <c r="H30">
        <v>6</v>
      </c>
      <c r="K30">
        <v>90</v>
      </c>
      <c r="M30">
        <v>18</v>
      </c>
      <c r="N30">
        <v>4</v>
      </c>
      <c r="O30" t="s">
        <v>84</v>
      </c>
      <c r="P30" t="s">
        <v>28</v>
      </c>
      <c r="Q30" t="s">
        <v>22</v>
      </c>
    </row>
    <row r="31" spans="1:17">
      <c r="A31" t="s">
        <v>85</v>
      </c>
      <c r="B31" s="2" t="str">
        <f>Hyperlink("https://www.diodes.com/assets/Datasheets/74HC08.pdf")</f>
        <v>https://www.diodes.com/assets/Datasheets/74HC08.pdf</v>
      </c>
      <c r="C31" t="str">
        <f>Hyperlink("https://www.diodes.com/part/view/74HC08","74HC08")</f>
        <v>74HC08</v>
      </c>
      <c r="D31" t="s">
        <v>30</v>
      </c>
      <c r="E31">
        <v>4</v>
      </c>
      <c r="F31" t="s">
        <v>81</v>
      </c>
      <c r="G31">
        <v>2</v>
      </c>
      <c r="H31">
        <v>6</v>
      </c>
      <c r="K31">
        <v>90</v>
      </c>
      <c r="M31">
        <v>18</v>
      </c>
      <c r="N31">
        <v>4</v>
      </c>
      <c r="O31" t="s">
        <v>31</v>
      </c>
      <c r="P31" t="s">
        <v>21</v>
      </c>
      <c r="Q31" t="s">
        <v>22</v>
      </c>
    </row>
    <row r="32" spans="1:17">
      <c r="A32" t="s">
        <v>86</v>
      </c>
      <c r="B32" s="2" t="str">
        <f>Hyperlink("https://www.diodes.com/assets/Datasheets/74HC125.pdf")</f>
        <v>https://www.diodes.com/assets/Datasheets/74HC125.pdf</v>
      </c>
      <c r="C32" t="str">
        <f>Hyperlink("https://www.diodes.com/part/view/74HC125","74HC125")</f>
        <v>74HC125</v>
      </c>
      <c r="D32" t="s">
        <v>33</v>
      </c>
      <c r="E32">
        <v>4</v>
      </c>
      <c r="F32" t="s">
        <v>81</v>
      </c>
      <c r="G32">
        <v>2</v>
      </c>
      <c r="H32">
        <v>6</v>
      </c>
      <c r="K32">
        <v>100</v>
      </c>
      <c r="M32">
        <v>20</v>
      </c>
      <c r="N32">
        <v>4</v>
      </c>
      <c r="O32" t="s">
        <v>87</v>
      </c>
      <c r="P32" t="s">
        <v>35</v>
      </c>
      <c r="Q32" t="s">
        <v>22</v>
      </c>
    </row>
    <row r="33" spans="1:17">
      <c r="A33" t="s">
        <v>88</v>
      </c>
      <c r="B33" s="2" t="str">
        <f>Hyperlink("https://www.diodes.com/assets/Datasheets/74HC126.pdf")</f>
        <v>https://www.diodes.com/assets/Datasheets/74HC126.pdf</v>
      </c>
      <c r="C33" t="str">
        <f>Hyperlink("https://www.diodes.com/part/view/74HC126","74HC126")</f>
        <v>74HC126</v>
      </c>
      <c r="D33" t="s">
        <v>37</v>
      </c>
      <c r="E33">
        <v>4</v>
      </c>
      <c r="F33" t="s">
        <v>81</v>
      </c>
      <c r="G33">
        <v>2</v>
      </c>
      <c r="H33">
        <v>6</v>
      </c>
      <c r="K33">
        <v>100</v>
      </c>
      <c r="M33">
        <v>20</v>
      </c>
      <c r="N33">
        <v>4</v>
      </c>
      <c r="O33" t="s">
        <v>38</v>
      </c>
      <c r="P33" t="s">
        <v>35</v>
      </c>
      <c r="Q33" t="s">
        <v>22</v>
      </c>
    </row>
    <row r="34" spans="1:17">
      <c r="A34" t="s">
        <v>89</v>
      </c>
      <c r="B34" s="2" t="str">
        <f>Hyperlink("https://www.diodes.com/assets/Datasheets/74HC138.pdf")</f>
        <v>https://www.diodes.com/assets/Datasheets/74HC138.pdf</v>
      </c>
      <c r="C34" t="str">
        <f>Hyperlink("https://www.diodes.com/part/view/74HC138","74HC138")</f>
        <v>74HC138</v>
      </c>
      <c r="D34" t="s">
        <v>40</v>
      </c>
      <c r="F34" t="s">
        <v>81</v>
      </c>
      <c r="G34">
        <v>2</v>
      </c>
      <c r="H34">
        <v>6</v>
      </c>
      <c r="K34">
        <v>190</v>
      </c>
      <c r="M34">
        <v>38</v>
      </c>
      <c r="N34">
        <v>4</v>
      </c>
      <c r="O34" t="s">
        <v>40</v>
      </c>
      <c r="P34" t="s">
        <v>21</v>
      </c>
      <c r="Q34" t="s">
        <v>41</v>
      </c>
    </row>
    <row r="35" spans="1:17">
      <c r="A35" t="s">
        <v>90</v>
      </c>
      <c r="B35" s="2" t="str">
        <f>Hyperlink("https://www.diodes.com/assets/Datasheets/74HC14.pdf")</f>
        <v>https://www.diodes.com/assets/Datasheets/74HC14.pdf</v>
      </c>
      <c r="C35" t="str">
        <f>Hyperlink("https://www.diodes.com/part/view/74HC14","74HC14")</f>
        <v>74HC14</v>
      </c>
      <c r="D35" t="s">
        <v>43</v>
      </c>
      <c r="E35">
        <v>6</v>
      </c>
      <c r="F35" t="s">
        <v>81</v>
      </c>
      <c r="G35">
        <v>2</v>
      </c>
      <c r="H35">
        <v>6</v>
      </c>
      <c r="K35">
        <v>125</v>
      </c>
      <c r="M35">
        <v>25</v>
      </c>
      <c r="N35">
        <v>4</v>
      </c>
      <c r="O35" t="s">
        <v>44</v>
      </c>
      <c r="P35" t="s">
        <v>21</v>
      </c>
      <c r="Q35" t="s">
        <v>22</v>
      </c>
    </row>
    <row r="36" spans="1:17">
      <c r="A36" t="s">
        <v>91</v>
      </c>
      <c r="B36" s="2" t="str">
        <f>Hyperlink("https://www.diodes.com/assets/Datasheets/74HC164.pdf")</f>
        <v>https://www.diodes.com/assets/Datasheets/74HC164.pdf</v>
      </c>
      <c r="C36" t="str">
        <f>Hyperlink("https://www.diodes.com/part/view/74HC164","74HC164")</f>
        <v>74HC164</v>
      </c>
      <c r="D36" t="s">
        <v>46</v>
      </c>
      <c r="F36" t="s">
        <v>81</v>
      </c>
      <c r="K36">
        <v>170</v>
      </c>
      <c r="N36">
        <v>4</v>
      </c>
      <c r="O36" t="s">
        <v>46</v>
      </c>
      <c r="P36" t="s">
        <v>21</v>
      </c>
      <c r="Q36" t="s">
        <v>92</v>
      </c>
    </row>
    <row r="37" spans="1:17">
      <c r="A37" t="s">
        <v>93</v>
      </c>
      <c r="B37" s="2" t="str">
        <f>Hyperlink("https://www.diodes.com/assets/Datasheets/74HC32.pdf")</f>
        <v>https://www.diodes.com/assets/Datasheets/74HC32.pdf</v>
      </c>
      <c r="C37" t="str">
        <f>Hyperlink("https://www.diodes.com/part/view/74HC32","74HC32")</f>
        <v>74HC32</v>
      </c>
      <c r="D37" t="s">
        <v>48</v>
      </c>
      <c r="E37">
        <v>4</v>
      </c>
      <c r="F37" t="s">
        <v>81</v>
      </c>
      <c r="G37">
        <v>2</v>
      </c>
      <c r="H37">
        <v>6</v>
      </c>
      <c r="K37">
        <v>90</v>
      </c>
      <c r="M37">
        <v>18</v>
      </c>
      <c r="N37">
        <v>4</v>
      </c>
      <c r="O37" t="s">
        <v>49</v>
      </c>
      <c r="P37" t="s">
        <v>21</v>
      </c>
      <c r="Q37" t="s">
        <v>22</v>
      </c>
    </row>
    <row r="38" spans="1:17">
      <c r="A38" t="s">
        <v>94</v>
      </c>
      <c r="B38" s="2" t="str">
        <f>Hyperlink("https://www.diodes.com/assets/Datasheets/74HC594.pdf")</f>
        <v>https://www.diodes.com/assets/Datasheets/74HC594.pdf</v>
      </c>
      <c r="C38" t="str">
        <f>Hyperlink("https://www.diodes.com/part/view/74HC594","74HC594")</f>
        <v>74HC594</v>
      </c>
      <c r="D38" t="s">
        <v>51</v>
      </c>
      <c r="F38" t="s">
        <v>81</v>
      </c>
      <c r="G38">
        <v>2</v>
      </c>
      <c r="H38">
        <v>6</v>
      </c>
      <c r="K38">
        <v>155</v>
      </c>
      <c r="M38">
        <v>31</v>
      </c>
      <c r="N38">
        <v>4</v>
      </c>
      <c r="O38" t="s">
        <v>51</v>
      </c>
      <c r="P38" t="s">
        <v>21</v>
      </c>
      <c r="Q38" t="s">
        <v>41</v>
      </c>
    </row>
    <row r="39" spans="1:17">
      <c r="A39" t="s">
        <v>95</v>
      </c>
      <c r="B39" s="2" t="str">
        <f>Hyperlink("https://www.diodes.com/assets/Datasheets/74HC595.pdf")</f>
        <v>https://www.diodes.com/assets/Datasheets/74HC595.pdf</v>
      </c>
      <c r="C39" t="str">
        <f>Hyperlink("https://www.diodes.com/part/view/74HC595","74HC595")</f>
        <v>74HC595</v>
      </c>
      <c r="D39" t="s">
        <v>51</v>
      </c>
      <c r="F39" t="s">
        <v>81</v>
      </c>
      <c r="G39">
        <v>2</v>
      </c>
      <c r="H39">
        <v>6</v>
      </c>
      <c r="K39">
        <v>220</v>
      </c>
      <c r="M39">
        <v>44</v>
      </c>
      <c r="N39">
        <v>4</v>
      </c>
      <c r="O39" t="s">
        <v>51</v>
      </c>
      <c r="P39" t="s">
        <v>21</v>
      </c>
      <c r="Q39" t="s">
        <v>41</v>
      </c>
    </row>
    <row r="40" spans="1:17">
      <c r="A40" t="s">
        <v>96</v>
      </c>
      <c r="B40" s="2" t="str">
        <f>Hyperlink("https://www.diodes.com/assets/Datasheets/74HC86.pdf")</f>
        <v>https://www.diodes.com/assets/Datasheets/74HC86.pdf</v>
      </c>
      <c r="C40" t="str">
        <f>Hyperlink("https://www.diodes.com/part/view/74HC86","74HC86")</f>
        <v>74HC86</v>
      </c>
      <c r="D40" t="s">
        <v>55</v>
      </c>
      <c r="E40">
        <v>4</v>
      </c>
      <c r="F40" t="s">
        <v>81</v>
      </c>
      <c r="G40">
        <v>2</v>
      </c>
      <c r="H40">
        <v>6</v>
      </c>
      <c r="K40">
        <v>90</v>
      </c>
      <c r="M40">
        <v>18</v>
      </c>
      <c r="N40">
        <v>4</v>
      </c>
      <c r="O40" t="s">
        <v>56</v>
      </c>
      <c r="P40" t="s">
        <v>21</v>
      </c>
      <c r="Q40" t="s">
        <v>22</v>
      </c>
    </row>
    <row r="41" spans="1:17">
      <c r="A41" t="s">
        <v>97</v>
      </c>
      <c r="B41" s="2" t="str">
        <f>Hyperlink("https://www.diodes.com/assets/Datasheets/74HCT00.pdf")</f>
        <v>https://www.diodes.com/assets/Datasheets/74HCT00.pdf</v>
      </c>
      <c r="C41" t="str">
        <f>Hyperlink("https://www.diodes.com/part/view/74HCT00","74HCT00")</f>
        <v>74HCT00</v>
      </c>
      <c r="D41" t="s">
        <v>18</v>
      </c>
      <c r="E41">
        <v>4</v>
      </c>
      <c r="F41" t="s">
        <v>98</v>
      </c>
      <c r="G41">
        <v>4.5</v>
      </c>
      <c r="H41">
        <v>5.5</v>
      </c>
      <c r="M41">
        <v>22</v>
      </c>
      <c r="N41">
        <v>4</v>
      </c>
      <c r="O41" t="s">
        <v>20</v>
      </c>
      <c r="P41" t="s">
        <v>21</v>
      </c>
      <c r="Q41" t="s">
        <v>22</v>
      </c>
    </row>
    <row r="42" spans="1:17">
      <c r="A42" t="s">
        <v>99</v>
      </c>
      <c r="B42" s="2" t="str">
        <f>Hyperlink("https://www.diodes.com/assets/Datasheets/74HCT04.pdf")</f>
        <v>https://www.diodes.com/assets/Datasheets/74HCT04.pdf</v>
      </c>
      <c r="C42" t="str">
        <f>Hyperlink("https://www.diodes.com/part/view/74HCT04","74HCT04")</f>
        <v>74HCT04</v>
      </c>
      <c r="D42" t="s">
        <v>24</v>
      </c>
      <c r="E42">
        <v>4</v>
      </c>
      <c r="F42" t="s">
        <v>98</v>
      </c>
      <c r="G42">
        <v>4.5</v>
      </c>
      <c r="H42">
        <v>5.5</v>
      </c>
      <c r="M42">
        <v>22</v>
      </c>
      <c r="N42">
        <v>4</v>
      </c>
      <c r="O42" t="s">
        <v>25</v>
      </c>
      <c r="P42" t="s">
        <v>21</v>
      </c>
      <c r="Q42" t="s">
        <v>22</v>
      </c>
    </row>
    <row r="43" spans="1:17">
      <c r="A43" t="s">
        <v>100</v>
      </c>
      <c r="B43" s="2" t="str">
        <f>Hyperlink("https://www.diodes.com/assets/Datasheets/74HCT08.pdf")</f>
        <v>https://www.diodes.com/assets/Datasheets/74HCT08.pdf</v>
      </c>
      <c r="C43" t="str">
        <f>Hyperlink("https://www.diodes.com/part/view/74HCT08","74HCT08")</f>
        <v>74HCT08</v>
      </c>
      <c r="D43" t="s">
        <v>30</v>
      </c>
      <c r="E43">
        <v>4</v>
      </c>
      <c r="F43" t="s">
        <v>98</v>
      </c>
      <c r="G43">
        <v>4.5</v>
      </c>
      <c r="H43">
        <v>5.5</v>
      </c>
      <c r="M43">
        <v>24</v>
      </c>
      <c r="N43">
        <v>4</v>
      </c>
      <c r="O43" t="s">
        <v>31</v>
      </c>
      <c r="P43" t="s">
        <v>21</v>
      </c>
      <c r="Q43" t="s">
        <v>22</v>
      </c>
    </row>
    <row r="44" spans="1:17">
      <c r="A44" t="s">
        <v>101</v>
      </c>
      <c r="B44" s="2" t="str">
        <f>Hyperlink("https://www.diodes.com/assets/Datasheets/74HCT125.pdf")</f>
        <v>https://www.diodes.com/assets/Datasheets/74HCT125.pdf</v>
      </c>
      <c r="C44" t="str">
        <f>Hyperlink("https://www.diodes.com/part/view/74HCT125","74HCT125")</f>
        <v>74HCT125</v>
      </c>
      <c r="D44" t="s">
        <v>33</v>
      </c>
      <c r="E44">
        <v>4</v>
      </c>
      <c r="F44" t="s">
        <v>98</v>
      </c>
      <c r="G44">
        <v>4.5</v>
      </c>
      <c r="H44">
        <v>5.5</v>
      </c>
      <c r="M44">
        <v>25</v>
      </c>
      <c r="N44">
        <v>4</v>
      </c>
      <c r="O44" t="s">
        <v>34</v>
      </c>
      <c r="P44" t="s">
        <v>35</v>
      </c>
      <c r="Q44" t="s">
        <v>22</v>
      </c>
    </row>
    <row r="45" spans="1:17">
      <c r="A45" t="s">
        <v>102</v>
      </c>
      <c r="B45" s="2" t="str">
        <f>Hyperlink("https://www.diodes.com/assets/Datasheets/74HCT126.pdf")</f>
        <v>https://www.diodes.com/assets/Datasheets/74HCT126.pdf</v>
      </c>
      <c r="C45" t="str">
        <f>Hyperlink("https://www.diodes.com/part/view/74HCT126","74HCT126")</f>
        <v>74HCT126</v>
      </c>
      <c r="D45" t="s">
        <v>37</v>
      </c>
      <c r="E45">
        <v>4</v>
      </c>
      <c r="F45" t="s">
        <v>98</v>
      </c>
      <c r="G45">
        <v>4.5</v>
      </c>
      <c r="H45">
        <v>5.5</v>
      </c>
      <c r="M45">
        <v>25</v>
      </c>
      <c r="N45">
        <v>4</v>
      </c>
      <c r="O45" t="s">
        <v>38</v>
      </c>
      <c r="P45" t="s">
        <v>35</v>
      </c>
      <c r="Q45" t="s">
        <v>22</v>
      </c>
    </row>
    <row r="46" spans="1:17">
      <c r="A46" t="s">
        <v>103</v>
      </c>
      <c r="B46" s="2" t="str">
        <f>Hyperlink("https://www.diodes.com/assets/Datasheets/74HCT138.pdf")</f>
        <v>https://www.diodes.com/assets/Datasheets/74HCT138.pdf</v>
      </c>
      <c r="C46" t="str">
        <f>Hyperlink("https://www.diodes.com/part/view/74HCT138","74HCT138")</f>
        <v>74HCT138</v>
      </c>
      <c r="D46" t="s">
        <v>65</v>
      </c>
      <c r="F46" t="s">
        <v>98</v>
      </c>
      <c r="G46">
        <v>4.5</v>
      </c>
      <c r="H46">
        <v>5.5</v>
      </c>
      <c r="M46">
        <v>35</v>
      </c>
      <c r="N46">
        <v>4</v>
      </c>
      <c r="O46" t="s">
        <v>104</v>
      </c>
      <c r="P46" t="s">
        <v>21</v>
      </c>
      <c r="Q46" t="s">
        <v>41</v>
      </c>
    </row>
    <row r="47" spans="1:17">
      <c r="A47" t="s">
        <v>105</v>
      </c>
      <c r="B47" s="2" t="str">
        <f>Hyperlink("https://www.diodes.com/assets/Datasheets/74HCT14.pdf")</f>
        <v>https://www.diodes.com/assets/Datasheets/74HCT14.pdf</v>
      </c>
      <c r="C47" t="str">
        <f>Hyperlink("https://www.diodes.com/part/view/74HCT14","74HCT14")</f>
        <v>74HCT14</v>
      </c>
      <c r="D47" t="s">
        <v>43</v>
      </c>
      <c r="E47">
        <v>6</v>
      </c>
      <c r="F47" t="s">
        <v>98</v>
      </c>
      <c r="G47">
        <v>4.5</v>
      </c>
      <c r="H47">
        <v>5.5</v>
      </c>
      <c r="M47">
        <v>34</v>
      </c>
      <c r="N47">
        <v>4</v>
      </c>
      <c r="O47" t="s">
        <v>44</v>
      </c>
      <c r="P47" t="s">
        <v>21</v>
      </c>
      <c r="Q47" t="s">
        <v>22</v>
      </c>
    </row>
    <row r="48" spans="1:17">
      <c r="A48" t="s">
        <v>106</v>
      </c>
      <c r="B48" s="2" t="str">
        <f>Hyperlink("https://www.diodes.com/assets/Datasheets/74HCT164.pdf")</f>
        <v>https://www.diodes.com/assets/Datasheets/74HCT164.pdf</v>
      </c>
      <c r="C48" t="str">
        <f>Hyperlink("https://www.diodes.com/part/view/74HCT164","74HCT164")</f>
        <v>74HCT164</v>
      </c>
      <c r="D48" t="s">
        <v>69</v>
      </c>
      <c r="F48" t="s">
        <v>98</v>
      </c>
      <c r="G48">
        <v>4.5</v>
      </c>
      <c r="H48">
        <v>5.5</v>
      </c>
      <c r="M48">
        <v>36</v>
      </c>
      <c r="N48">
        <v>4</v>
      </c>
      <c r="O48" t="s">
        <v>69</v>
      </c>
      <c r="P48" t="s">
        <v>21</v>
      </c>
      <c r="Q48" t="s">
        <v>22</v>
      </c>
    </row>
    <row r="49" spans="1:17">
      <c r="A49" t="s">
        <v>107</v>
      </c>
      <c r="B49" s="2" t="str">
        <f>Hyperlink("https://www.diodes.com/assets/Datasheets/74HCT32.pdf")</f>
        <v>https://www.diodes.com/assets/Datasheets/74HCT32.pdf</v>
      </c>
      <c r="C49" t="str">
        <f>Hyperlink("https://www.diodes.com/part/view/74HCT32","74HCT32")</f>
        <v>74HCT32</v>
      </c>
      <c r="D49" t="s">
        <v>48</v>
      </c>
      <c r="E49">
        <v>4</v>
      </c>
      <c r="F49" t="s">
        <v>98</v>
      </c>
      <c r="G49">
        <v>4.5</v>
      </c>
      <c r="H49">
        <v>5.5</v>
      </c>
      <c r="M49">
        <v>24</v>
      </c>
      <c r="N49">
        <v>4</v>
      </c>
      <c r="O49" t="s">
        <v>49</v>
      </c>
      <c r="P49" t="s">
        <v>21</v>
      </c>
      <c r="Q49" t="s">
        <v>22</v>
      </c>
    </row>
    <row r="50" spans="1:17">
      <c r="A50" t="s">
        <v>108</v>
      </c>
      <c r="B50" s="2" t="str">
        <f>Hyperlink("https://www.diodes.com/assets/Datasheets/74HCT594.pdf")</f>
        <v>https://www.diodes.com/assets/Datasheets/74HCT594.pdf</v>
      </c>
      <c r="C50" t="str">
        <f>Hyperlink("https://www.diodes.com/part/view/74HCT594","74HCT594")</f>
        <v>74HCT594</v>
      </c>
      <c r="D50" t="s">
        <v>73</v>
      </c>
      <c r="F50" t="s">
        <v>98</v>
      </c>
      <c r="G50">
        <v>4.5</v>
      </c>
      <c r="H50">
        <v>5.5</v>
      </c>
      <c r="M50">
        <v>40</v>
      </c>
      <c r="N50">
        <v>4</v>
      </c>
      <c r="O50" t="s">
        <v>109</v>
      </c>
      <c r="P50" t="s">
        <v>21</v>
      </c>
      <c r="Q50" t="s">
        <v>41</v>
      </c>
    </row>
    <row r="51" spans="1:17">
      <c r="A51" t="s">
        <v>110</v>
      </c>
      <c r="B51" s="2" t="str">
        <f>Hyperlink("https://www.diodes.com/assets/Datasheets/74HCT595.pdf")</f>
        <v>https://www.diodes.com/assets/Datasheets/74HCT595.pdf</v>
      </c>
      <c r="C51" t="str">
        <f>Hyperlink("https://www.diodes.com/part/view/74HCT595","74HCT595")</f>
        <v>74HCT595</v>
      </c>
      <c r="D51" t="s">
        <v>73</v>
      </c>
      <c r="F51" t="s">
        <v>98</v>
      </c>
      <c r="G51">
        <v>4.5</v>
      </c>
      <c r="H51">
        <v>5.5</v>
      </c>
      <c r="M51">
        <v>50</v>
      </c>
      <c r="N51">
        <v>4</v>
      </c>
      <c r="O51" t="s">
        <v>109</v>
      </c>
      <c r="P51" t="s">
        <v>21</v>
      </c>
      <c r="Q51" t="s">
        <v>41</v>
      </c>
    </row>
    <row r="52" spans="1:17">
      <c r="A52" t="s">
        <v>111</v>
      </c>
      <c r="B52" s="2" t="str">
        <f>Hyperlink("https://www.diodes.com/assets/Datasheets/74HCT86.pdf")</f>
        <v>https://www.diodes.com/assets/Datasheets/74HCT86.pdf</v>
      </c>
      <c r="C52" t="str">
        <f>Hyperlink("https://www.diodes.com/part/view/74HCT86","74HCT86")</f>
        <v>74HCT86</v>
      </c>
      <c r="D52" t="s">
        <v>55</v>
      </c>
      <c r="E52">
        <v>4</v>
      </c>
      <c r="F52" t="s">
        <v>98</v>
      </c>
      <c r="G52">
        <v>4.5</v>
      </c>
      <c r="H52">
        <v>5.5</v>
      </c>
      <c r="M52">
        <v>32</v>
      </c>
      <c r="N52">
        <v>4</v>
      </c>
      <c r="O52" t="s">
        <v>56</v>
      </c>
      <c r="P52" t="s">
        <v>21</v>
      </c>
      <c r="Q52" t="s">
        <v>22</v>
      </c>
    </row>
    <row r="53" spans="1:17">
      <c r="A53" t="s">
        <v>112</v>
      </c>
      <c r="B53" s="2" t="str">
        <f>Hyperlink("https://www.diodes.com/assets/Datasheets/74HCU04.pdf")</f>
        <v>https://www.diodes.com/assets/Datasheets/74HCU04.pdf</v>
      </c>
      <c r="C53" t="str">
        <f>Hyperlink("https://www.diodes.com/part/view/74HCU04","74HCU04")</f>
        <v>74HCU04</v>
      </c>
      <c r="D53" t="s">
        <v>78</v>
      </c>
      <c r="E53">
        <v>6</v>
      </c>
      <c r="F53" t="s">
        <v>81</v>
      </c>
      <c r="G53">
        <v>2</v>
      </c>
      <c r="H53">
        <v>6</v>
      </c>
      <c r="K53">
        <v>90</v>
      </c>
      <c r="M53">
        <v>18</v>
      </c>
      <c r="N53">
        <v>4</v>
      </c>
      <c r="O53" t="s">
        <v>79</v>
      </c>
      <c r="P53" t="s">
        <v>21</v>
      </c>
      <c r="Q53" t="s">
        <v>22</v>
      </c>
    </row>
    <row r="54" spans="1:17">
      <c r="A54" t="s">
        <v>113</v>
      </c>
      <c r="B54" s="2" t="str">
        <f>Hyperlink("https://www.diodes.com/assets/Datasheets/74LV00A.pdf")</f>
        <v>https://www.diodes.com/assets/Datasheets/74LV00A.pdf</v>
      </c>
      <c r="C54" t="str">
        <f>Hyperlink("https://www.diodes.com/part/view/74LV00A","74LV00A")</f>
        <v>74LV00A</v>
      </c>
      <c r="D54" t="s">
        <v>18</v>
      </c>
      <c r="E54">
        <v>4</v>
      </c>
      <c r="F54" t="s">
        <v>114</v>
      </c>
      <c r="G54">
        <v>2</v>
      </c>
      <c r="H54">
        <v>5.5</v>
      </c>
      <c r="K54">
        <v>16.6</v>
      </c>
      <c r="L54">
        <v>11.4</v>
      </c>
      <c r="M54">
        <v>7.5</v>
      </c>
      <c r="N54">
        <v>12</v>
      </c>
      <c r="O54" t="s">
        <v>20</v>
      </c>
      <c r="P54" t="s">
        <v>21</v>
      </c>
      <c r="Q54" t="s">
        <v>22</v>
      </c>
    </row>
    <row r="55" spans="1:17">
      <c r="A55" t="s">
        <v>115</v>
      </c>
      <c r="B55" s="2" t="str">
        <f>Hyperlink("https://www.diodes.com/assets/Datasheets/74LV04A.pdf")</f>
        <v>https://www.diodes.com/assets/Datasheets/74LV04A.pdf</v>
      </c>
      <c r="C55" t="str">
        <f>Hyperlink("https://www.diodes.com/part/view/74LV04A","74LV04A")</f>
        <v>74LV04A</v>
      </c>
      <c r="D55" t="s">
        <v>24</v>
      </c>
      <c r="E55">
        <v>6</v>
      </c>
      <c r="F55" t="s">
        <v>114</v>
      </c>
      <c r="G55">
        <v>2</v>
      </c>
      <c r="H55">
        <v>5.5</v>
      </c>
      <c r="K55">
        <v>15.5</v>
      </c>
      <c r="L55">
        <v>10.6</v>
      </c>
      <c r="M55">
        <v>7.5</v>
      </c>
      <c r="N55">
        <v>12</v>
      </c>
      <c r="O55" t="s">
        <v>25</v>
      </c>
      <c r="P55" t="s">
        <v>21</v>
      </c>
      <c r="Q55" t="s">
        <v>22</v>
      </c>
    </row>
    <row r="56" spans="1:17">
      <c r="A56" t="s">
        <v>116</v>
      </c>
      <c r="B56" s="2" t="str">
        <f>Hyperlink("https://www.diodes.com/assets/Datasheets/74LV05A.pdf")</f>
        <v>https://www.diodes.com/assets/Datasheets/74LV05A.pdf</v>
      </c>
      <c r="C56" t="str">
        <f>Hyperlink("https://www.diodes.com/part/view/74LV05A","74LV05A")</f>
        <v>74LV05A</v>
      </c>
      <c r="D56" t="s">
        <v>24</v>
      </c>
      <c r="E56">
        <v>6</v>
      </c>
      <c r="F56" t="s">
        <v>114</v>
      </c>
      <c r="G56">
        <v>2</v>
      </c>
      <c r="H56">
        <v>5.5</v>
      </c>
      <c r="K56">
        <v>16.6</v>
      </c>
      <c r="L56">
        <v>10.6</v>
      </c>
      <c r="M56">
        <v>7.5</v>
      </c>
      <c r="N56">
        <v>12</v>
      </c>
      <c r="O56" t="s">
        <v>25</v>
      </c>
      <c r="P56" t="s">
        <v>28</v>
      </c>
      <c r="Q56" t="s">
        <v>22</v>
      </c>
    </row>
    <row r="57" spans="1:17">
      <c r="A57" t="s">
        <v>117</v>
      </c>
      <c r="B57" s="2" t="str">
        <f>Hyperlink("https://www.diodes.com/assets/Datasheets/74LV06A.pdf")</f>
        <v>https://www.diodes.com/assets/Datasheets/74LV06A.pdf</v>
      </c>
      <c r="C57" t="str">
        <f>Hyperlink("https://www.diodes.com/part/view/74LV06A","74LV06A")</f>
        <v>74LV06A</v>
      </c>
      <c r="D57" t="s">
        <v>24</v>
      </c>
      <c r="E57">
        <v>6</v>
      </c>
      <c r="F57" t="s">
        <v>114</v>
      </c>
      <c r="G57">
        <v>2</v>
      </c>
      <c r="H57">
        <v>5.5</v>
      </c>
      <c r="K57">
        <v>15.2</v>
      </c>
      <c r="L57">
        <v>10.6</v>
      </c>
      <c r="M57">
        <v>7.5</v>
      </c>
      <c r="N57">
        <v>12</v>
      </c>
      <c r="O57" t="s">
        <v>25</v>
      </c>
      <c r="P57" t="s">
        <v>28</v>
      </c>
      <c r="Q57" t="s">
        <v>22</v>
      </c>
    </row>
    <row r="58" spans="1:17">
      <c r="A58" t="s">
        <v>118</v>
      </c>
      <c r="B58" s="2" t="str">
        <f>Hyperlink("https://www.diodes.com/assets/Datasheets/74LV07A.pdf")</f>
        <v>https://www.diodes.com/assets/Datasheets/74LV07A.pdf</v>
      </c>
      <c r="C58" t="str">
        <f>Hyperlink("https://www.diodes.com/part/view/74LV07A","74LV07A")</f>
        <v>74LV07A</v>
      </c>
      <c r="D58" t="s">
        <v>119</v>
      </c>
      <c r="E58">
        <v>6</v>
      </c>
      <c r="F58" t="s">
        <v>114</v>
      </c>
      <c r="G58">
        <v>2</v>
      </c>
      <c r="H58">
        <v>5.5</v>
      </c>
      <c r="K58">
        <v>15.2</v>
      </c>
      <c r="L58">
        <v>10.6</v>
      </c>
      <c r="M58">
        <v>7.5</v>
      </c>
      <c r="N58">
        <v>12</v>
      </c>
      <c r="O58" t="s">
        <v>120</v>
      </c>
      <c r="P58" t="s">
        <v>28</v>
      </c>
      <c r="Q58" t="s">
        <v>22</v>
      </c>
    </row>
    <row r="59" spans="1:17">
      <c r="A59" t="s">
        <v>121</v>
      </c>
      <c r="B59" s="2" t="str">
        <f>Hyperlink("https://www.diodes.com/assets/Datasheets/74LV08A.pdf")</f>
        <v>https://www.diodes.com/assets/Datasheets/74LV08A.pdf</v>
      </c>
      <c r="C59" t="str">
        <f>Hyperlink("https://www.diodes.com/part/view/74LV08A","74LV08A")</f>
        <v>74LV08A</v>
      </c>
      <c r="D59" t="s">
        <v>30</v>
      </c>
      <c r="E59">
        <v>4</v>
      </c>
      <c r="F59" t="s">
        <v>114</v>
      </c>
      <c r="G59">
        <v>2</v>
      </c>
      <c r="H59">
        <v>5.5</v>
      </c>
      <c r="K59">
        <v>17.3</v>
      </c>
      <c r="L59">
        <v>12.5</v>
      </c>
      <c r="M59">
        <v>7.9</v>
      </c>
      <c r="N59">
        <v>12</v>
      </c>
      <c r="O59" t="s">
        <v>31</v>
      </c>
      <c r="P59" t="s">
        <v>21</v>
      </c>
      <c r="Q59" t="s">
        <v>22</v>
      </c>
    </row>
    <row r="60" spans="1:17">
      <c r="A60" t="s">
        <v>122</v>
      </c>
      <c r="B60" s="2" t="str">
        <f>Hyperlink("https://www.diodes.com/assets/Datasheets/74LV132A.pdf")</f>
        <v>https://www.diodes.com/assets/Datasheets/74LV132A.pdf</v>
      </c>
      <c r="C60" t="str">
        <f>Hyperlink("https://www.diodes.com/part/view/74LV132A","74LV132A")</f>
        <v>74LV132A</v>
      </c>
      <c r="D60" t="s">
        <v>123</v>
      </c>
      <c r="E60">
        <v>4</v>
      </c>
      <c r="F60" t="s">
        <v>114</v>
      </c>
      <c r="G60">
        <v>2</v>
      </c>
      <c r="H60">
        <v>5.5</v>
      </c>
      <c r="K60">
        <v>20.2</v>
      </c>
      <c r="L60">
        <v>15.4</v>
      </c>
      <c r="M60">
        <v>9.699</v>
      </c>
      <c r="N60">
        <v>12</v>
      </c>
      <c r="O60" t="s">
        <v>124</v>
      </c>
      <c r="P60" t="s">
        <v>21</v>
      </c>
      <c r="Q60" t="s">
        <v>22</v>
      </c>
    </row>
    <row r="61" spans="1:17">
      <c r="A61" t="s">
        <v>125</v>
      </c>
      <c r="B61" s="2" t="str">
        <f>Hyperlink("https://www.diodes.com/assets/Datasheets/74LV14A.pdf")</f>
        <v>https://www.diodes.com/assets/Datasheets/74LV14A.pdf</v>
      </c>
      <c r="C61" t="str">
        <f>Hyperlink("https://www.diodes.com/part/view/74LV14A","74LV14A")</f>
        <v>74LV14A</v>
      </c>
      <c r="D61" t="s">
        <v>43</v>
      </c>
      <c r="E61">
        <v>6</v>
      </c>
      <c r="F61" t="s">
        <v>114</v>
      </c>
      <c r="G61">
        <v>2</v>
      </c>
      <c r="H61">
        <v>5.5</v>
      </c>
      <c r="K61">
        <v>24</v>
      </c>
      <c r="N61">
        <v>12</v>
      </c>
      <c r="O61" t="s">
        <v>44</v>
      </c>
      <c r="P61" t="s">
        <v>21</v>
      </c>
      <c r="Q61" t="s">
        <v>22</v>
      </c>
    </row>
    <row r="62" spans="1:17">
      <c r="A62" t="s">
        <v>126</v>
      </c>
      <c r="B62" s="2" t="str">
        <f>Hyperlink("https://www.diodes.com/assets/Datasheets/74LV32A.pdf")</f>
        <v>https://www.diodes.com/assets/Datasheets/74LV32A.pdf</v>
      </c>
      <c r="C62" t="str">
        <f>Hyperlink("https://www.diodes.com/part/view/74LV32A","74LV32A")</f>
        <v>74LV32A</v>
      </c>
      <c r="D62" t="s">
        <v>48</v>
      </c>
      <c r="E62">
        <v>4</v>
      </c>
      <c r="F62" t="s">
        <v>114</v>
      </c>
      <c r="G62">
        <v>2</v>
      </c>
      <c r="H62">
        <v>5.5</v>
      </c>
      <c r="K62">
        <v>16.2</v>
      </c>
      <c r="L62">
        <v>11.4</v>
      </c>
      <c r="M62">
        <v>7.5</v>
      </c>
      <c r="N62">
        <v>12</v>
      </c>
      <c r="O62" t="s">
        <v>49</v>
      </c>
      <c r="P62" t="s">
        <v>21</v>
      </c>
      <c r="Q62" t="s">
        <v>22</v>
      </c>
    </row>
    <row r="63" spans="1:17">
      <c r="A63" t="s">
        <v>127</v>
      </c>
      <c r="B63" s="2" t="str">
        <f>Hyperlink("https://www.diodes.com/assets/Datasheets/74LV86A.pdf")</f>
        <v>https://www.diodes.com/assets/Datasheets/74LV86A.pdf</v>
      </c>
      <c r="C63" t="str">
        <f>Hyperlink("https://www.diodes.com/part/view/74LV86A","74LV86A")</f>
        <v>74LV86A</v>
      </c>
      <c r="D63" t="s">
        <v>55</v>
      </c>
      <c r="E63">
        <v>4</v>
      </c>
      <c r="F63" t="s">
        <v>114</v>
      </c>
      <c r="G63">
        <v>2</v>
      </c>
      <c r="H63">
        <v>5.5</v>
      </c>
      <c r="K63">
        <v>22.6</v>
      </c>
      <c r="L63">
        <v>14.5</v>
      </c>
      <c r="M63">
        <v>8.8</v>
      </c>
      <c r="N63">
        <v>12</v>
      </c>
      <c r="O63" t="s">
        <v>128</v>
      </c>
      <c r="P63" t="s">
        <v>21</v>
      </c>
      <c r="Q63" t="s">
        <v>22</v>
      </c>
    </row>
    <row r="64" spans="1:17">
      <c r="A64" t="s">
        <v>129</v>
      </c>
      <c r="B64" s="2" t="str">
        <f>Hyperlink("https://www.diodes.com/assets/Datasheets/74LVC00A.pdf")</f>
        <v>https://www.diodes.com/assets/Datasheets/74LVC00A.pdf</v>
      </c>
      <c r="C64" t="str">
        <f>Hyperlink("https://www.diodes.com/part/view/74LVC00A","74LVC00A")</f>
        <v>74LVC00A</v>
      </c>
      <c r="D64" t="s">
        <v>18</v>
      </c>
      <c r="E64">
        <v>4</v>
      </c>
      <c r="F64" t="s">
        <v>130</v>
      </c>
      <c r="G64">
        <v>1.65</v>
      </c>
      <c r="H64">
        <v>5.5</v>
      </c>
      <c r="J64">
        <v>12</v>
      </c>
      <c r="K64">
        <v>5.9</v>
      </c>
      <c r="L64">
        <v>4.1</v>
      </c>
      <c r="O64" t="s">
        <v>131</v>
      </c>
      <c r="P64" t="s">
        <v>21</v>
      </c>
      <c r="Q64" t="s">
        <v>22</v>
      </c>
    </row>
    <row r="65" spans="1:17">
      <c r="A65" t="s">
        <v>132</v>
      </c>
      <c r="B65" s="2" t="str">
        <f>Hyperlink("https://www.diodes.com/assets/Datasheets/74LVC04A.pdf")</f>
        <v>https://www.diodes.com/assets/Datasheets/74LVC04A.pdf</v>
      </c>
      <c r="C65" t="str">
        <f>Hyperlink("https://www.diodes.com/part/view/74LVC04A","74LVC04A")</f>
        <v>74LVC04A</v>
      </c>
      <c r="D65" t="s">
        <v>24</v>
      </c>
      <c r="E65">
        <v>6</v>
      </c>
      <c r="F65" t="s">
        <v>130</v>
      </c>
      <c r="G65">
        <v>1.65</v>
      </c>
      <c r="H65">
        <v>5.5</v>
      </c>
      <c r="J65">
        <v>75</v>
      </c>
      <c r="K65">
        <v>7</v>
      </c>
      <c r="L65">
        <v>4.3</v>
      </c>
      <c r="N65">
        <v>24</v>
      </c>
      <c r="O65" t="s">
        <v>25</v>
      </c>
      <c r="P65" t="s">
        <v>21</v>
      </c>
      <c r="Q65" t="s">
        <v>22</v>
      </c>
    </row>
    <row r="66" spans="1:17">
      <c r="A66" t="s">
        <v>133</v>
      </c>
      <c r="B66" s="2" t="str">
        <f>Hyperlink("https://www.diodes.com/assets/Datasheets/74LVC06A.pdf")</f>
        <v>https://www.diodes.com/assets/Datasheets/74LVC06A.pdf</v>
      </c>
      <c r="C66" t="str">
        <f>Hyperlink("https://www.diodes.com/part/view/74LVC06A","74LVC06A")</f>
        <v>74LVC06A</v>
      </c>
      <c r="D66" t="s">
        <v>27</v>
      </c>
      <c r="E66">
        <v>6</v>
      </c>
      <c r="F66" t="s">
        <v>130</v>
      </c>
      <c r="G66">
        <v>1.65</v>
      </c>
      <c r="H66">
        <v>5.5</v>
      </c>
      <c r="J66">
        <v>5.3</v>
      </c>
      <c r="K66">
        <v>4.1</v>
      </c>
      <c r="L66">
        <v>3.5</v>
      </c>
      <c r="M66">
        <v>2.5</v>
      </c>
      <c r="N66">
        <v>24</v>
      </c>
      <c r="O66" t="s">
        <v>25</v>
      </c>
      <c r="P66" t="s">
        <v>28</v>
      </c>
      <c r="Q66" t="s">
        <v>22</v>
      </c>
    </row>
    <row r="67" spans="1:17">
      <c r="A67" t="s">
        <v>134</v>
      </c>
      <c r="B67" s="2" t="str">
        <f>Hyperlink("https://www.diodes.com/assets/Datasheets/74LVC07A.pdf")</f>
        <v>https://www.diodes.com/assets/Datasheets/74LVC07A.pdf</v>
      </c>
      <c r="C67" t="str">
        <f>Hyperlink("https://www.diodes.com/part/view/74LVC07A","74LVC07A")</f>
        <v>74LVC07A</v>
      </c>
      <c r="D67" t="s">
        <v>119</v>
      </c>
      <c r="E67">
        <v>6</v>
      </c>
      <c r="F67" t="s">
        <v>130</v>
      </c>
      <c r="G67">
        <v>1.65</v>
      </c>
      <c r="H67">
        <v>5.5</v>
      </c>
      <c r="J67">
        <v>5.3</v>
      </c>
      <c r="K67">
        <v>4.1</v>
      </c>
      <c r="L67">
        <v>3.5</v>
      </c>
      <c r="M67">
        <v>2.5</v>
      </c>
      <c r="N67">
        <v>24</v>
      </c>
      <c r="O67" t="s">
        <v>120</v>
      </c>
      <c r="P67" t="s">
        <v>28</v>
      </c>
      <c r="Q67" t="s">
        <v>22</v>
      </c>
    </row>
    <row r="68" spans="1:17">
      <c r="A68" t="s">
        <v>135</v>
      </c>
      <c r="B68" s="2" t="str">
        <f>Hyperlink("https://www.diodes.com/assets/Datasheets/74LVC08A.pdf")</f>
        <v>https://www.diodes.com/assets/Datasheets/74LVC08A.pdf</v>
      </c>
      <c r="C68" t="str">
        <f>Hyperlink("https://www.diodes.com/part/view/74LVC08A","74LVC08A")</f>
        <v>74LVC08A</v>
      </c>
      <c r="D68" t="s">
        <v>30</v>
      </c>
      <c r="E68">
        <v>4</v>
      </c>
      <c r="F68" t="s">
        <v>130</v>
      </c>
      <c r="G68">
        <v>1.65</v>
      </c>
      <c r="H68">
        <v>5.5</v>
      </c>
      <c r="J68">
        <v>9.3</v>
      </c>
      <c r="K68">
        <v>6.4</v>
      </c>
      <c r="L68">
        <v>3.9</v>
      </c>
      <c r="N68">
        <v>24</v>
      </c>
      <c r="O68" t="s">
        <v>31</v>
      </c>
      <c r="P68" t="s">
        <v>21</v>
      </c>
      <c r="Q68" t="s">
        <v>22</v>
      </c>
    </row>
    <row r="69" spans="1:17">
      <c r="A69" t="s">
        <v>136</v>
      </c>
      <c r="B69" s="2" t="str">
        <f>Hyperlink("https://www.diodes.com/assets/Datasheets/74LVC125A.pdf")</f>
        <v>https://www.diodes.com/assets/Datasheets/74LVC125A.pdf</v>
      </c>
      <c r="C69" t="str">
        <f>Hyperlink("https://www.diodes.com/part/view/74LVC125A","74LVC125A")</f>
        <v>74LVC125A</v>
      </c>
      <c r="D69" t="s">
        <v>33</v>
      </c>
      <c r="E69">
        <v>4</v>
      </c>
      <c r="F69" t="s">
        <v>130</v>
      </c>
      <c r="G69">
        <v>1.65</v>
      </c>
      <c r="H69">
        <v>5.5</v>
      </c>
      <c r="J69">
        <v>11.8</v>
      </c>
      <c r="K69">
        <v>5.8</v>
      </c>
      <c r="L69">
        <v>4.6</v>
      </c>
      <c r="N69">
        <v>24</v>
      </c>
      <c r="O69" t="s">
        <v>34</v>
      </c>
      <c r="P69" t="s">
        <v>35</v>
      </c>
      <c r="Q69" t="s">
        <v>22</v>
      </c>
    </row>
    <row r="70" spans="1:17">
      <c r="A70" t="s">
        <v>137</v>
      </c>
      <c r="B70" s="2" t="str">
        <f>Hyperlink("https://www.diodes.com/assets/Datasheets/74LVC126A.pdf")</f>
        <v>https://www.diodes.com/assets/Datasheets/74LVC126A.pdf</v>
      </c>
      <c r="C70" t="str">
        <f>Hyperlink("https://www.diodes.com/part/view/74LVC126A","74LVC126A")</f>
        <v>74LVC126A</v>
      </c>
      <c r="D70" t="s">
        <v>37</v>
      </c>
      <c r="E70">
        <v>4</v>
      </c>
      <c r="F70" t="s">
        <v>130</v>
      </c>
      <c r="G70">
        <v>1.65</v>
      </c>
      <c r="H70">
        <v>5.5</v>
      </c>
      <c r="J70">
        <v>9.3</v>
      </c>
      <c r="K70">
        <v>6.7</v>
      </c>
      <c r="L70">
        <v>4.5</v>
      </c>
      <c r="N70">
        <v>24</v>
      </c>
      <c r="O70" t="s">
        <v>38</v>
      </c>
      <c r="P70" t="s">
        <v>35</v>
      </c>
      <c r="Q70" t="s">
        <v>22</v>
      </c>
    </row>
    <row r="71" spans="1:17">
      <c r="A71" t="s">
        <v>138</v>
      </c>
      <c r="B71" s="2" t="str">
        <f>Hyperlink("https://www.diodes.com/assets/Datasheets/74LVC14A.pdf")</f>
        <v>https://www.diodes.com/assets/Datasheets/74LVC14A.pdf</v>
      </c>
      <c r="C71" t="str">
        <f>Hyperlink("https://www.diodes.com/part/view/74LVC14A","74LVC14A")</f>
        <v>74LVC14A</v>
      </c>
      <c r="D71" t="s">
        <v>43</v>
      </c>
      <c r="E71">
        <v>6</v>
      </c>
      <c r="F71" t="s">
        <v>130</v>
      </c>
      <c r="G71">
        <v>1.65</v>
      </c>
      <c r="H71">
        <v>5.5</v>
      </c>
      <c r="J71">
        <v>8.1</v>
      </c>
      <c r="K71">
        <v>7</v>
      </c>
      <c r="L71">
        <v>4.3</v>
      </c>
      <c r="N71">
        <v>24</v>
      </c>
      <c r="O71" t="s">
        <v>44</v>
      </c>
      <c r="P71" t="s">
        <v>21</v>
      </c>
      <c r="Q71" t="s">
        <v>22</v>
      </c>
    </row>
    <row r="72" spans="1:17">
      <c r="A72" t="s">
        <v>139</v>
      </c>
      <c r="B72" s="2" t="str">
        <f>Hyperlink("https://www.diodes.com/assets/Datasheets/74LVC240A.pdf")</f>
        <v>https://www.diodes.com/assets/Datasheets/74LVC240A.pdf</v>
      </c>
      <c r="C72" t="str">
        <f>Hyperlink("https://www.diodes.com/part/view/74LVC240A","74LVC240A")</f>
        <v>74LVC240A</v>
      </c>
      <c r="D72" t="s">
        <v>140</v>
      </c>
      <c r="E72">
        <v>8</v>
      </c>
      <c r="F72" t="s">
        <v>130</v>
      </c>
      <c r="G72">
        <v>1.65</v>
      </c>
      <c r="H72">
        <v>3.6</v>
      </c>
      <c r="J72">
        <v>12.7</v>
      </c>
      <c r="K72">
        <v>8.3</v>
      </c>
      <c r="L72">
        <v>6.3</v>
      </c>
      <c r="N72">
        <v>24</v>
      </c>
      <c r="O72" t="s">
        <v>140</v>
      </c>
      <c r="P72" t="s">
        <v>35</v>
      </c>
      <c r="Q72" t="s">
        <v>141</v>
      </c>
    </row>
    <row r="73" spans="1:17">
      <c r="A73" t="s">
        <v>142</v>
      </c>
      <c r="B73" s="2" t="str">
        <f>Hyperlink("https://www.diodes.com/assets/Datasheets/74LVC241A.pdf")</f>
        <v>https://www.diodes.com/assets/Datasheets/74LVC241A.pdf</v>
      </c>
      <c r="C73" t="str">
        <f>Hyperlink("https://www.diodes.com/part/view/74LVC241A","74LVC241A")</f>
        <v>74LVC241A</v>
      </c>
      <c r="D73" t="s">
        <v>140</v>
      </c>
      <c r="E73">
        <v>8</v>
      </c>
      <c r="F73" t="s">
        <v>130</v>
      </c>
      <c r="G73">
        <v>1.65</v>
      </c>
      <c r="H73">
        <v>3.6</v>
      </c>
      <c r="J73">
        <v>12.7</v>
      </c>
      <c r="K73">
        <v>8.3</v>
      </c>
      <c r="L73">
        <v>6.1</v>
      </c>
      <c r="N73">
        <v>24</v>
      </c>
      <c r="O73" t="s">
        <v>140</v>
      </c>
      <c r="P73" t="s">
        <v>35</v>
      </c>
      <c r="Q73" t="s">
        <v>141</v>
      </c>
    </row>
    <row r="74" spans="1:17">
      <c r="A74" t="s">
        <v>143</v>
      </c>
      <c r="B74" s="2" t="str">
        <f>Hyperlink("https://www.diodes.com/assets/Datasheets/74LVC244A.pdf")</f>
        <v>https://www.diodes.com/assets/Datasheets/74LVC244A.pdf</v>
      </c>
      <c r="C74" t="str">
        <f>Hyperlink("https://www.diodes.com/part/view/74LVC244A","74LVC244A")</f>
        <v>74LVC244A</v>
      </c>
      <c r="D74" t="s">
        <v>140</v>
      </c>
      <c r="E74">
        <v>8</v>
      </c>
      <c r="F74" t="s">
        <v>130</v>
      </c>
      <c r="G74">
        <v>1.65</v>
      </c>
      <c r="H74">
        <v>3.6</v>
      </c>
      <c r="J74">
        <v>10.9</v>
      </c>
      <c r="K74">
        <v>7.9</v>
      </c>
      <c r="L74">
        <v>5.9</v>
      </c>
      <c r="N74">
        <v>24</v>
      </c>
      <c r="O74" t="s">
        <v>140</v>
      </c>
      <c r="P74" t="s">
        <v>35</v>
      </c>
      <c r="Q74" t="s">
        <v>141</v>
      </c>
    </row>
    <row r="75" spans="1:17">
      <c r="A75" t="s">
        <v>144</v>
      </c>
      <c r="B75" s="2" t="str">
        <f>Hyperlink("https://www.diodes.com/assets/Datasheets/74LVC245A.pdf")</f>
        <v>https://www.diodes.com/assets/Datasheets/74LVC245A.pdf</v>
      </c>
      <c r="C75" t="str">
        <f>Hyperlink("https://www.diodes.com/part/view/74LVC245A","74LVC245A")</f>
        <v>74LVC245A</v>
      </c>
      <c r="D75" t="s">
        <v>145</v>
      </c>
      <c r="F75" t="s">
        <v>130</v>
      </c>
      <c r="G75">
        <v>1.65</v>
      </c>
      <c r="H75">
        <v>3.6</v>
      </c>
      <c r="J75">
        <v>12.7</v>
      </c>
      <c r="K75">
        <v>8.3</v>
      </c>
      <c r="L75">
        <v>6.3</v>
      </c>
      <c r="N75">
        <v>24</v>
      </c>
      <c r="O75" t="s">
        <v>145</v>
      </c>
      <c r="P75" t="s">
        <v>35</v>
      </c>
      <c r="Q75" t="s">
        <v>141</v>
      </c>
    </row>
    <row r="76" spans="1:17">
      <c r="A76" t="s">
        <v>146</v>
      </c>
      <c r="B76" s="2" t="str">
        <f>Hyperlink("https://www.diodes.com/assets/Datasheets/74LVC273A.pdf")</f>
        <v>https://www.diodes.com/assets/Datasheets/74LVC273A.pdf</v>
      </c>
      <c r="C76" t="str">
        <f>Hyperlink("https://www.diodes.com/part/view/74LVC273A","74LVC273A")</f>
        <v>74LVC273A</v>
      </c>
      <c r="D76" t="s">
        <v>147</v>
      </c>
      <c r="E76">
        <v>8</v>
      </c>
      <c r="F76" t="s">
        <v>130</v>
      </c>
      <c r="G76">
        <v>1.65</v>
      </c>
      <c r="H76">
        <v>3.6</v>
      </c>
      <c r="J76">
        <v>17</v>
      </c>
      <c r="K76">
        <v>9.5</v>
      </c>
      <c r="L76">
        <v>7.5</v>
      </c>
      <c r="N76">
        <v>24</v>
      </c>
      <c r="O76" t="s">
        <v>147</v>
      </c>
      <c r="P76" t="s">
        <v>21</v>
      </c>
      <c r="Q76" t="s">
        <v>141</v>
      </c>
    </row>
    <row r="77" spans="1:17">
      <c r="A77" t="s">
        <v>148</v>
      </c>
      <c r="B77" s="2" t="str">
        <f>Hyperlink("https://www.diodes.com/assets/Datasheets/74LVC32A.pdf")</f>
        <v>https://www.diodes.com/assets/Datasheets/74LVC32A.pdf</v>
      </c>
      <c r="C77" t="str">
        <f>Hyperlink("https://www.diodes.com/part/view/74LVC32A","74LVC32A")</f>
        <v>74LVC32A</v>
      </c>
      <c r="D77" t="s">
        <v>48</v>
      </c>
      <c r="E77">
        <v>4</v>
      </c>
      <c r="F77" t="s">
        <v>130</v>
      </c>
      <c r="G77">
        <v>1.65</v>
      </c>
      <c r="H77">
        <v>5.5</v>
      </c>
      <c r="J77">
        <v>8.1</v>
      </c>
      <c r="K77">
        <v>4.9</v>
      </c>
      <c r="L77">
        <v>3.6</v>
      </c>
      <c r="N77">
        <v>24</v>
      </c>
      <c r="O77" t="s">
        <v>49</v>
      </c>
      <c r="P77" t="s">
        <v>21</v>
      </c>
      <c r="Q77" t="s">
        <v>22</v>
      </c>
    </row>
    <row r="78" spans="1:17">
      <c r="A78" t="s">
        <v>149</v>
      </c>
      <c r="B78" s="2" t="str">
        <f>Hyperlink("https://www.diodes.com/assets/Datasheets/74LVC373A.pdf")</f>
        <v>https://www.diodes.com/assets/Datasheets/74LVC373A.pdf</v>
      </c>
      <c r="C78" t="str">
        <f>Hyperlink("https://www.diodes.com/part/view/74LVC373A","74LVC373A")</f>
        <v>74LVC373A</v>
      </c>
      <c r="D78" t="s">
        <v>150</v>
      </c>
      <c r="E78">
        <v>8</v>
      </c>
      <c r="F78" t="s">
        <v>130</v>
      </c>
      <c r="G78">
        <v>1.65</v>
      </c>
      <c r="H78">
        <v>3.6</v>
      </c>
      <c r="J78">
        <v>14.8</v>
      </c>
      <c r="K78">
        <v>10</v>
      </c>
      <c r="L78">
        <v>7.2</v>
      </c>
      <c r="N78">
        <v>24</v>
      </c>
      <c r="O78" t="s">
        <v>150</v>
      </c>
      <c r="P78" t="s">
        <v>35</v>
      </c>
      <c r="Q78" t="s">
        <v>141</v>
      </c>
    </row>
    <row r="79" spans="1:17">
      <c r="A79" t="s">
        <v>151</v>
      </c>
      <c r="B79" s="2" t="str">
        <f>Hyperlink("https://www.diodes.com/assets/Datasheets/74LVC374A.pdf")</f>
        <v>https://www.diodes.com/assets/Datasheets/74LVC374A.pdf</v>
      </c>
      <c r="C79" t="str">
        <f>Hyperlink("https://www.diodes.com/part/view/74LVC374A","74LVC374A")</f>
        <v>74LVC374A</v>
      </c>
      <c r="D79" t="s">
        <v>152</v>
      </c>
      <c r="E79">
        <v>8</v>
      </c>
      <c r="F79" t="s">
        <v>130</v>
      </c>
      <c r="G79">
        <v>1.65</v>
      </c>
      <c r="H79">
        <v>3.6</v>
      </c>
      <c r="J79">
        <v>13.5</v>
      </c>
      <c r="K79">
        <v>9</v>
      </c>
      <c r="L79">
        <v>7</v>
      </c>
      <c r="N79">
        <v>24</v>
      </c>
      <c r="O79" t="s">
        <v>152</v>
      </c>
      <c r="P79" t="s">
        <v>35</v>
      </c>
      <c r="Q79" t="s">
        <v>141</v>
      </c>
    </row>
    <row r="80" spans="1:17">
      <c r="A80" t="s">
        <v>153</v>
      </c>
      <c r="B80" s="2" t="str">
        <f>Hyperlink("https://www.diodes.com/assets/Datasheets/74LVC3G04.pdf")</f>
        <v>https://www.diodes.com/assets/Datasheets/74LVC3G04.pdf</v>
      </c>
      <c r="C80" t="str">
        <f>Hyperlink("https://www.diodes.com/part/view/74LVC3G04","74LVC3G04")</f>
        <v>74LVC3G04</v>
      </c>
      <c r="D80" t="s">
        <v>154</v>
      </c>
      <c r="E80">
        <v>3</v>
      </c>
      <c r="F80" t="s">
        <v>130</v>
      </c>
      <c r="G80">
        <v>1.65</v>
      </c>
      <c r="H80">
        <v>5.5</v>
      </c>
      <c r="J80">
        <v>7.9</v>
      </c>
      <c r="K80">
        <v>4.4</v>
      </c>
      <c r="L80">
        <v>4.1</v>
      </c>
      <c r="M80">
        <v>3.2</v>
      </c>
      <c r="N80">
        <v>32</v>
      </c>
      <c r="O80" t="s">
        <v>155</v>
      </c>
      <c r="P80" t="s">
        <v>21</v>
      </c>
      <c r="Q80" t="s">
        <v>156</v>
      </c>
    </row>
    <row r="81" spans="1:17">
      <c r="A81" t="s">
        <v>157</v>
      </c>
      <c r="B81" s="2" t="str">
        <f>Hyperlink("https://www.diodes.com/assets/Datasheets/74LVC3G06.pdf")</f>
        <v>https://www.diodes.com/assets/Datasheets/74LVC3G06.pdf</v>
      </c>
      <c r="C81" t="str">
        <f>Hyperlink("https://www.diodes.com/part/view/74LVC3G06","74LVC3G06")</f>
        <v>74LVC3G06</v>
      </c>
      <c r="D81" t="s">
        <v>158</v>
      </c>
      <c r="E81">
        <v>3</v>
      </c>
      <c r="F81" t="s">
        <v>130</v>
      </c>
      <c r="G81">
        <v>1.65</v>
      </c>
      <c r="H81">
        <v>5.5</v>
      </c>
      <c r="J81">
        <v>7.2</v>
      </c>
      <c r="K81">
        <v>3.9</v>
      </c>
      <c r="L81">
        <v>3.4</v>
      </c>
      <c r="M81">
        <v>2.9</v>
      </c>
      <c r="N81">
        <v>32</v>
      </c>
      <c r="O81" t="s">
        <v>155</v>
      </c>
      <c r="P81" t="s">
        <v>28</v>
      </c>
      <c r="Q81" t="s">
        <v>156</v>
      </c>
    </row>
    <row r="82" spans="1:17">
      <c r="A82" t="s">
        <v>159</v>
      </c>
      <c r="B82" s="2" t="str">
        <f>Hyperlink("https://www.diodes.com/assets/Datasheets/74LVC3G07.pdf")</f>
        <v>https://www.diodes.com/assets/Datasheets/74LVC3G07.pdf</v>
      </c>
      <c r="C82" t="str">
        <f>Hyperlink("https://www.diodes.com/part/view/74LVC3G07","74LVC3G07")</f>
        <v>74LVC3G07</v>
      </c>
      <c r="D82" t="s">
        <v>160</v>
      </c>
      <c r="E82">
        <v>3</v>
      </c>
      <c r="F82" t="s">
        <v>130</v>
      </c>
      <c r="G82">
        <v>1.65</v>
      </c>
      <c r="H82">
        <v>5.5</v>
      </c>
      <c r="J82">
        <v>7.8</v>
      </c>
      <c r="K82">
        <v>4.3</v>
      </c>
      <c r="L82">
        <v>3.7</v>
      </c>
      <c r="M82">
        <v>2.9</v>
      </c>
      <c r="N82">
        <v>32</v>
      </c>
      <c r="O82" t="s">
        <v>161</v>
      </c>
      <c r="P82" t="s">
        <v>28</v>
      </c>
      <c r="Q82" t="s">
        <v>156</v>
      </c>
    </row>
    <row r="83" spans="1:17">
      <c r="A83" t="s">
        <v>162</v>
      </c>
      <c r="B83" s="2" t="str">
        <f>Hyperlink("https://www.diodes.com/assets/Datasheets/74LVC3G14.pdf")</f>
        <v>https://www.diodes.com/assets/Datasheets/74LVC3G14.pdf</v>
      </c>
      <c r="C83" t="str">
        <f>Hyperlink("https://www.diodes.com/part/view/74LVC3G14","74LVC3G14")</f>
        <v>74LVC3G14</v>
      </c>
      <c r="D83" t="s">
        <v>163</v>
      </c>
      <c r="E83">
        <v>3</v>
      </c>
      <c r="F83" t="s">
        <v>130</v>
      </c>
      <c r="G83">
        <v>1.65</v>
      </c>
      <c r="H83">
        <v>5.5</v>
      </c>
      <c r="J83">
        <v>9.7</v>
      </c>
      <c r="K83">
        <v>6.5</v>
      </c>
      <c r="L83">
        <v>6</v>
      </c>
      <c r="M83">
        <v>4.3</v>
      </c>
      <c r="N83">
        <v>32</v>
      </c>
      <c r="O83" t="s">
        <v>155</v>
      </c>
      <c r="P83" t="s">
        <v>21</v>
      </c>
      <c r="Q83" t="s">
        <v>156</v>
      </c>
    </row>
    <row r="84" spans="1:17">
      <c r="A84" t="s">
        <v>164</v>
      </c>
      <c r="B84" s="2" t="str">
        <f>Hyperlink("https://www.diodes.com/assets/Datasheets/74LVC3G17.pdf")</f>
        <v>https://www.diodes.com/assets/Datasheets/74LVC3G17.pdf</v>
      </c>
      <c r="C84" t="str">
        <f>Hyperlink("https://www.diodes.com/part/view/74LVC3G17","74LVC3G17")</f>
        <v>74LVC3G17</v>
      </c>
      <c r="D84" t="s">
        <v>165</v>
      </c>
      <c r="E84">
        <v>3</v>
      </c>
      <c r="F84" t="s">
        <v>130</v>
      </c>
      <c r="G84">
        <v>1.65</v>
      </c>
      <c r="H84">
        <v>5.5</v>
      </c>
      <c r="J84">
        <v>9.2</v>
      </c>
      <c r="K84">
        <v>6.2</v>
      </c>
      <c r="L84">
        <v>5.4</v>
      </c>
      <c r="M84">
        <v>4.1</v>
      </c>
      <c r="N84">
        <v>32</v>
      </c>
      <c r="O84" t="s">
        <v>161</v>
      </c>
      <c r="P84" t="s">
        <v>21</v>
      </c>
      <c r="Q84" t="s">
        <v>156</v>
      </c>
    </row>
    <row r="85" spans="1:17">
      <c r="A85" t="s">
        <v>166</v>
      </c>
      <c r="B85" s="2" t="str">
        <f>Hyperlink("https://www.diodes.com/assets/Datasheets/74LVC3G34.pdf")</f>
        <v>https://www.diodes.com/assets/Datasheets/74LVC3G34.pdf</v>
      </c>
      <c r="C85" t="str">
        <f>Hyperlink("https://www.diodes.com/part/view/74LVC3G34","74LVC3G34")</f>
        <v>74LVC3G34</v>
      </c>
      <c r="D85" t="s">
        <v>167</v>
      </c>
      <c r="E85">
        <v>3</v>
      </c>
      <c r="F85" t="s">
        <v>130</v>
      </c>
      <c r="G85">
        <v>1.65</v>
      </c>
      <c r="H85">
        <v>5.5</v>
      </c>
      <c r="J85">
        <v>7.9</v>
      </c>
      <c r="K85">
        <v>4.4</v>
      </c>
      <c r="L85">
        <v>4.1</v>
      </c>
      <c r="M85">
        <v>3.2</v>
      </c>
      <c r="N85">
        <v>32</v>
      </c>
      <c r="O85" t="s">
        <v>161</v>
      </c>
      <c r="P85" t="s">
        <v>21</v>
      </c>
      <c r="Q85" t="s">
        <v>156</v>
      </c>
    </row>
    <row r="86" spans="1:17">
      <c r="A86" t="s">
        <v>168</v>
      </c>
      <c r="B86" s="2" t="str">
        <f>Hyperlink("https://www.diodes.com/assets/Datasheets/74LVC540A.pdf")</f>
        <v>https://www.diodes.com/assets/Datasheets/74LVC540A.pdf</v>
      </c>
      <c r="C86" t="str">
        <f>Hyperlink("https://www.diodes.com/part/view/74LVC540A","74LVC540A")</f>
        <v>74LVC540A</v>
      </c>
      <c r="D86" t="s">
        <v>140</v>
      </c>
      <c r="E86">
        <v>8</v>
      </c>
      <c r="F86" t="s">
        <v>130</v>
      </c>
      <c r="G86">
        <v>1.65</v>
      </c>
      <c r="H86">
        <v>3.6</v>
      </c>
      <c r="J86">
        <v>16.4</v>
      </c>
      <c r="K86">
        <v>7.8</v>
      </c>
      <c r="L86">
        <v>5.3</v>
      </c>
      <c r="N86">
        <v>24</v>
      </c>
      <c r="O86" t="s">
        <v>140</v>
      </c>
      <c r="P86" t="s">
        <v>35</v>
      </c>
      <c r="Q86" t="s">
        <v>141</v>
      </c>
    </row>
    <row r="87" spans="1:17">
      <c r="A87" t="s">
        <v>169</v>
      </c>
      <c r="B87" s="2" t="str">
        <f>Hyperlink("https://www.diodes.com/assets/Datasheets/74LVC541A.pdf")</f>
        <v>https://www.diodes.com/assets/Datasheets/74LVC541A.pdf</v>
      </c>
      <c r="C87" t="str">
        <f>Hyperlink("https://www.diodes.com/part/view/74LVC541A","74LVC541A")</f>
        <v>74LVC541A</v>
      </c>
      <c r="D87" t="s">
        <v>140</v>
      </c>
      <c r="E87">
        <v>8</v>
      </c>
      <c r="F87" t="s">
        <v>130</v>
      </c>
      <c r="G87">
        <v>1.65</v>
      </c>
      <c r="H87">
        <v>3.6</v>
      </c>
      <c r="J87">
        <v>15.7</v>
      </c>
      <c r="K87">
        <v>7.8</v>
      </c>
      <c r="L87">
        <v>5.1</v>
      </c>
      <c r="N87">
        <v>24</v>
      </c>
      <c r="O87" t="s">
        <v>140</v>
      </c>
      <c r="P87" t="s">
        <v>35</v>
      </c>
      <c r="Q87" t="s">
        <v>141</v>
      </c>
    </row>
    <row r="88" spans="1:17">
      <c r="A88" t="s">
        <v>170</v>
      </c>
      <c r="B88" s="2" t="str">
        <f>Hyperlink("https://www.diodes.com/assets/Datasheets/74LVC573A.pdf")</f>
        <v>https://www.diodes.com/assets/Datasheets/74LVC573A.pdf</v>
      </c>
      <c r="C88" t="str">
        <f>Hyperlink("https://www.diodes.com/part/view/74LVC573A","74LVC573A")</f>
        <v>74LVC573A</v>
      </c>
      <c r="D88" t="s">
        <v>150</v>
      </c>
      <c r="E88">
        <v>8</v>
      </c>
      <c r="F88" t="s">
        <v>130</v>
      </c>
      <c r="G88">
        <v>1.65</v>
      </c>
      <c r="H88">
        <v>3.6</v>
      </c>
      <c r="J88">
        <v>12.7</v>
      </c>
      <c r="K88">
        <v>8.3</v>
      </c>
      <c r="L88">
        <v>6.3</v>
      </c>
      <c r="N88">
        <v>24</v>
      </c>
      <c r="O88" t="s">
        <v>150</v>
      </c>
      <c r="P88" t="s">
        <v>35</v>
      </c>
      <c r="Q88" t="s">
        <v>141</v>
      </c>
    </row>
    <row r="89" spans="1:17">
      <c r="A89" t="s">
        <v>171</v>
      </c>
      <c r="B89" s="2" t="str">
        <f>Hyperlink("https://www.diodes.com/assets/Datasheets/74LVC574A.pdf")</f>
        <v>https://www.diodes.com/assets/Datasheets/74LVC574A.pdf</v>
      </c>
      <c r="C89" t="str">
        <f>Hyperlink("https://www.diodes.com/part/view/74LVC574A","74LVC574A")</f>
        <v>74LVC574A</v>
      </c>
      <c r="D89" t="s">
        <v>152</v>
      </c>
      <c r="E89">
        <v>8</v>
      </c>
      <c r="F89" t="s">
        <v>130</v>
      </c>
      <c r="G89">
        <v>1.65</v>
      </c>
      <c r="H89">
        <v>3.6</v>
      </c>
      <c r="J89">
        <v>13.5</v>
      </c>
      <c r="K89">
        <v>9</v>
      </c>
      <c r="L89">
        <v>7</v>
      </c>
      <c r="N89">
        <v>24</v>
      </c>
      <c r="O89" t="s">
        <v>152</v>
      </c>
      <c r="P89" t="s">
        <v>35</v>
      </c>
      <c r="Q89" t="s">
        <v>141</v>
      </c>
    </row>
    <row r="90" spans="1:17">
      <c r="A90" t="s">
        <v>172</v>
      </c>
      <c r="B90" s="2" t="str">
        <f>Hyperlink("https://www.diodes.com/assets/Datasheets/74LVC86A.pdf")</f>
        <v>https://www.diodes.com/assets/Datasheets/74LVC86A.pdf</v>
      </c>
      <c r="C90" t="str">
        <f>Hyperlink("https://www.diodes.com/part/view/74LVC86A","74LVC86A")</f>
        <v>74LVC86A</v>
      </c>
      <c r="D90" t="s">
        <v>55</v>
      </c>
      <c r="E90">
        <v>4</v>
      </c>
      <c r="F90" t="s">
        <v>130</v>
      </c>
      <c r="G90">
        <v>1.65</v>
      </c>
      <c r="H90">
        <v>5.5</v>
      </c>
      <c r="J90">
        <v>9.4</v>
      </c>
      <c r="K90">
        <v>7.1</v>
      </c>
      <c r="L90">
        <v>4.4</v>
      </c>
      <c r="N90">
        <v>24</v>
      </c>
      <c r="O90" t="s">
        <v>56</v>
      </c>
      <c r="P90" t="s">
        <v>21</v>
      </c>
      <c r="Q90" t="s">
        <v>22</v>
      </c>
    </row>
    <row r="91" spans="1:17">
      <c r="A91" t="s">
        <v>173</v>
      </c>
      <c r="B91" s="2" t="str">
        <f>Hyperlink("https://www.diodes.com/assets/Datasheets/74LVCH244A.pdf")</f>
        <v>https://www.diodes.com/assets/Datasheets/74LVCH244A.pdf</v>
      </c>
      <c r="C91" t="str">
        <f>Hyperlink("https://www.diodes.com/part/view/74LVCH244A","74LVCH244A")</f>
        <v>74LVCH244A</v>
      </c>
      <c r="D91" t="s">
        <v>174</v>
      </c>
      <c r="E91">
        <v>8</v>
      </c>
      <c r="F91" t="s">
        <v>130</v>
      </c>
      <c r="G91">
        <v>1.65</v>
      </c>
      <c r="H91">
        <v>3.6</v>
      </c>
      <c r="J91">
        <v>10.9</v>
      </c>
      <c r="K91">
        <v>7.9</v>
      </c>
      <c r="L91">
        <v>5.9</v>
      </c>
      <c r="N91">
        <v>24</v>
      </c>
      <c r="O91" t="s">
        <v>174</v>
      </c>
      <c r="P91" t="s">
        <v>35</v>
      </c>
      <c r="Q91" t="s">
        <v>141</v>
      </c>
    </row>
    <row r="92" spans="1:17">
      <c r="A92" t="s">
        <v>175</v>
      </c>
      <c r="B92" s="2" t="str">
        <f>Hyperlink("https://www.diodes.com/assets/Datasheets/74LVCH245A.pdf")</f>
        <v>https://www.diodes.com/assets/Datasheets/74LVCH245A.pdf</v>
      </c>
      <c r="C92" t="str">
        <f>Hyperlink("https://www.diodes.com/part/view/74LVCH245A","74LVCH245A")</f>
        <v>74LVCH245A</v>
      </c>
      <c r="D92" t="s">
        <v>176</v>
      </c>
      <c r="E92">
        <v>8</v>
      </c>
      <c r="F92" t="s">
        <v>130</v>
      </c>
      <c r="G92">
        <v>1.65</v>
      </c>
      <c r="H92">
        <v>3.6</v>
      </c>
      <c r="J92">
        <v>12.7</v>
      </c>
      <c r="K92">
        <v>8.3</v>
      </c>
      <c r="L92">
        <v>6.3</v>
      </c>
      <c r="N92">
        <v>24</v>
      </c>
      <c r="O92" t="s">
        <v>176</v>
      </c>
      <c r="P92" t="s">
        <v>35</v>
      </c>
      <c r="Q92" t="s">
        <v>141</v>
      </c>
    </row>
    <row r="93" spans="1:17">
      <c r="A93" t="s">
        <v>177</v>
      </c>
      <c r="B93" s="2" t="str">
        <f>Hyperlink("https://www.diodes.com/assets/Datasheets/74LVT245BB.pdf")</f>
        <v>https://www.diodes.com/assets/Datasheets/74LVT245BB.pdf</v>
      </c>
      <c r="C93" t="str">
        <f>Hyperlink("https://www.diodes.com/part/view/74LVT245BB","74LVT245BB")</f>
        <v>74LVT245BB</v>
      </c>
      <c r="D93" t="s">
        <v>178</v>
      </c>
      <c r="E93">
        <v>8</v>
      </c>
      <c r="F93" t="s">
        <v>179</v>
      </c>
      <c r="G93">
        <v>2.7</v>
      </c>
      <c r="H93">
        <v>3.6</v>
      </c>
      <c r="L93">
        <v>5</v>
      </c>
      <c r="N93">
        <v>64</v>
      </c>
      <c r="O93" t="s">
        <v>178</v>
      </c>
      <c r="P93" t="s">
        <v>35</v>
      </c>
      <c r="Q93" t="s">
        <v>141</v>
      </c>
    </row>
  </sheetData>
  <autoFilter ref="A1:Q93"/>
  <hyperlinks>
    <hyperlink ref="C2" r:id="rId_hyperlink_1" tooltip="74AHC00" display="74AHC00"/>
    <hyperlink ref="C3" r:id="rId_hyperlink_2" tooltip="74AHC04" display="74AHC04"/>
    <hyperlink ref="C4" r:id="rId_hyperlink_3" tooltip="74AHC05" display="74AHC05"/>
    <hyperlink ref="C5" r:id="rId_hyperlink_4" tooltip="74AHC08" display="74AHC08"/>
    <hyperlink ref="C6" r:id="rId_hyperlink_5" tooltip="74AHC125" display="74AHC125"/>
    <hyperlink ref="C7" r:id="rId_hyperlink_6" tooltip="74AHC126" display="74AHC126"/>
    <hyperlink ref="C8" r:id="rId_hyperlink_7" tooltip="74AHC138" display="74AHC138"/>
    <hyperlink ref="C9" r:id="rId_hyperlink_8" tooltip="74AHC14" display="74AHC14"/>
    <hyperlink ref="C10" r:id="rId_hyperlink_9" tooltip="74AHC164" display="74AHC164"/>
    <hyperlink ref="C11" r:id="rId_hyperlink_10" tooltip="74AHC32" display="74AHC32"/>
    <hyperlink ref="C12" r:id="rId_hyperlink_11" tooltip="74AHC594" display="74AHC594"/>
    <hyperlink ref="C13" r:id="rId_hyperlink_12" tooltip="74AHC595" display="74AHC595"/>
    <hyperlink ref="C14" r:id="rId_hyperlink_13" tooltip="74AHC86" display="74AHC86"/>
    <hyperlink ref="C15" r:id="rId_hyperlink_14" tooltip="74AHCT00" display="74AHCT00"/>
    <hyperlink ref="C16" r:id="rId_hyperlink_15" tooltip="74AHCT04" display="74AHCT04"/>
    <hyperlink ref="C17" r:id="rId_hyperlink_16" tooltip="74AHCT08" display="74AHCT08"/>
    <hyperlink ref="C18" r:id="rId_hyperlink_17" tooltip="74AHCT125" display="74AHCT125"/>
    <hyperlink ref="C19" r:id="rId_hyperlink_18" tooltip="74AHCT126" display="74AHCT126"/>
    <hyperlink ref="C20" r:id="rId_hyperlink_19" tooltip="74AHCT138" display="74AHCT138"/>
    <hyperlink ref="C21" r:id="rId_hyperlink_20" tooltip="74AHCT14" display="74AHCT14"/>
    <hyperlink ref="C22" r:id="rId_hyperlink_21" tooltip="74AHCT164" display="74AHCT164"/>
    <hyperlink ref="C23" r:id="rId_hyperlink_22" tooltip="74AHCT32" display="74AHCT32"/>
    <hyperlink ref="C24" r:id="rId_hyperlink_23" tooltip="74AHCT594" display="74AHCT594"/>
    <hyperlink ref="C25" r:id="rId_hyperlink_24" tooltip="74AHCT595" display="74AHCT595"/>
    <hyperlink ref="C26" r:id="rId_hyperlink_25" tooltip="74AHCT86" display="74AHCT86"/>
    <hyperlink ref="C27" r:id="rId_hyperlink_26" tooltip="74AHCU04" display="74AHCU04"/>
    <hyperlink ref="C28" r:id="rId_hyperlink_27" tooltip="74HC00" display="74HC00"/>
    <hyperlink ref="C29" r:id="rId_hyperlink_28" tooltip="74HC04" display="74HC04"/>
    <hyperlink ref="C30" r:id="rId_hyperlink_29" tooltip="74HC05" display="74HC05"/>
    <hyperlink ref="C31" r:id="rId_hyperlink_30" tooltip="74HC08" display="74HC08"/>
    <hyperlink ref="C32" r:id="rId_hyperlink_31" tooltip="74HC125" display="74HC125"/>
    <hyperlink ref="C33" r:id="rId_hyperlink_32" tooltip="74HC126" display="74HC126"/>
    <hyperlink ref="C34" r:id="rId_hyperlink_33" tooltip="74HC138" display="74HC138"/>
    <hyperlink ref="C35" r:id="rId_hyperlink_34" tooltip="74HC14" display="74HC14"/>
    <hyperlink ref="C36" r:id="rId_hyperlink_35" tooltip="74HC164" display="74HC164"/>
    <hyperlink ref="C37" r:id="rId_hyperlink_36" tooltip="74HC32" display="74HC32"/>
    <hyperlink ref="C38" r:id="rId_hyperlink_37" tooltip="74HC594" display="74HC594"/>
    <hyperlink ref="C39" r:id="rId_hyperlink_38" tooltip="74HC595" display="74HC595"/>
    <hyperlink ref="C40" r:id="rId_hyperlink_39" tooltip="74HC86" display="74HC86"/>
    <hyperlink ref="C41" r:id="rId_hyperlink_40" tooltip="74HCT00" display="74HCT00"/>
    <hyperlink ref="C42" r:id="rId_hyperlink_41" tooltip="74HCT04" display="74HCT04"/>
    <hyperlink ref="C43" r:id="rId_hyperlink_42" tooltip="74HCT08" display="74HCT08"/>
    <hyperlink ref="C44" r:id="rId_hyperlink_43" tooltip="74HCT125" display="74HCT125"/>
    <hyperlink ref="C45" r:id="rId_hyperlink_44" tooltip="74HCT126" display="74HCT126"/>
    <hyperlink ref="C46" r:id="rId_hyperlink_45" tooltip="74HCT138" display="74HCT138"/>
    <hyperlink ref="C47" r:id="rId_hyperlink_46" tooltip="74HCT14" display="74HCT14"/>
    <hyperlink ref="C48" r:id="rId_hyperlink_47" tooltip="74HCT164" display="74HCT164"/>
    <hyperlink ref="C49" r:id="rId_hyperlink_48" tooltip="74HCT32" display="74HCT32"/>
    <hyperlink ref="C50" r:id="rId_hyperlink_49" tooltip="74HCT594" display="74HCT594"/>
    <hyperlink ref="C51" r:id="rId_hyperlink_50" tooltip="74HCT595" display="74HCT595"/>
    <hyperlink ref="C52" r:id="rId_hyperlink_51" tooltip="74HCT86" display="74HCT86"/>
    <hyperlink ref="C53" r:id="rId_hyperlink_52" tooltip="74HCU04" display="74HCU04"/>
    <hyperlink ref="C54" r:id="rId_hyperlink_53" tooltip="74LV00A" display="74LV00A"/>
    <hyperlink ref="C55" r:id="rId_hyperlink_54" tooltip="74LV04A" display="74LV04A"/>
    <hyperlink ref="C56" r:id="rId_hyperlink_55" tooltip="74LV05A" display="74LV05A"/>
    <hyperlink ref="C57" r:id="rId_hyperlink_56" tooltip="74LV06A" display="74LV06A"/>
    <hyperlink ref="C58" r:id="rId_hyperlink_57" tooltip="74LV07A" display="74LV07A"/>
    <hyperlink ref="C59" r:id="rId_hyperlink_58" tooltip="74LV08A" display="74LV08A"/>
    <hyperlink ref="C60" r:id="rId_hyperlink_59" tooltip="74LV132A" display="74LV132A"/>
    <hyperlink ref="C61" r:id="rId_hyperlink_60" tooltip="74LV14A" display="74LV14A"/>
    <hyperlink ref="C62" r:id="rId_hyperlink_61" tooltip="74LV32A" display="74LV32A"/>
    <hyperlink ref="C63" r:id="rId_hyperlink_62" tooltip="74LV86A" display="74LV86A"/>
    <hyperlink ref="C64" r:id="rId_hyperlink_63" tooltip="74LVC00A" display="74LVC00A"/>
    <hyperlink ref="C65" r:id="rId_hyperlink_64" tooltip="74LVC04A" display="74LVC04A"/>
    <hyperlink ref="C66" r:id="rId_hyperlink_65" tooltip="74LVC06A" display="74LVC06A"/>
    <hyperlink ref="C67" r:id="rId_hyperlink_66" tooltip="74LVC07A" display="74LVC07A"/>
    <hyperlink ref="C68" r:id="rId_hyperlink_67" tooltip="74LVC08A" display="74LVC08A"/>
    <hyperlink ref="C69" r:id="rId_hyperlink_68" tooltip="74LVC125A" display="74LVC125A"/>
    <hyperlink ref="C70" r:id="rId_hyperlink_69" tooltip="74LVC126A" display="74LVC126A"/>
    <hyperlink ref="C71" r:id="rId_hyperlink_70" tooltip="74LVC14A" display="74LVC14A"/>
    <hyperlink ref="C72" r:id="rId_hyperlink_71" tooltip="74LVC240A" display="74LVC240A"/>
    <hyperlink ref="C73" r:id="rId_hyperlink_72" tooltip="74LVC241A" display="74LVC241A"/>
    <hyperlink ref="C74" r:id="rId_hyperlink_73" tooltip="74LVC244A" display="74LVC244A"/>
    <hyperlink ref="C75" r:id="rId_hyperlink_74" tooltip="74LVC245A" display="74LVC245A"/>
    <hyperlink ref="C76" r:id="rId_hyperlink_75" tooltip="74LVC273A" display="74LVC273A"/>
    <hyperlink ref="C77" r:id="rId_hyperlink_76" tooltip="74LVC32A" display="74LVC32A"/>
    <hyperlink ref="C78" r:id="rId_hyperlink_77" tooltip="74LVC373A" display="74LVC373A"/>
    <hyperlink ref="C79" r:id="rId_hyperlink_78" tooltip="74LVC374A" display="74LVC374A"/>
    <hyperlink ref="C80" r:id="rId_hyperlink_79" tooltip="74LVC3G04" display="74LVC3G04"/>
    <hyperlink ref="C81" r:id="rId_hyperlink_80" tooltip="74LVC3G06" display="74LVC3G06"/>
    <hyperlink ref="C82" r:id="rId_hyperlink_81" tooltip="74LVC3G07" display="74LVC3G07"/>
    <hyperlink ref="C83" r:id="rId_hyperlink_82" tooltip="74LVC3G14" display="74LVC3G14"/>
    <hyperlink ref="C84" r:id="rId_hyperlink_83" tooltip="74LVC3G17" display="74LVC3G17"/>
    <hyperlink ref="C85" r:id="rId_hyperlink_84" tooltip="74LVC3G34" display="74LVC3G34"/>
    <hyperlink ref="C86" r:id="rId_hyperlink_85" tooltip="74LVC540A" display="74LVC540A"/>
    <hyperlink ref="C87" r:id="rId_hyperlink_86" tooltip="74LVC541A" display="74LVC541A"/>
    <hyperlink ref="C88" r:id="rId_hyperlink_87" tooltip="74LVC573A" display="74LVC573A"/>
    <hyperlink ref="C89" r:id="rId_hyperlink_88" tooltip="74LVC574A" display="74LVC574A"/>
    <hyperlink ref="C90" r:id="rId_hyperlink_89" tooltip="74LVC86A" display="74LVC86A"/>
    <hyperlink ref="C91" r:id="rId_hyperlink_90" tooltip="74LVCH244A" display="74LVCH244A"/>
    <hyperlink ref="C92" r:id="rId_hyperlink_91" tooltip="74LVCH245A" display="74LVCH245A"/>
    <hyperlink ref="C93" r:id="rId_hyperlink_92" tooltip="74LVT245BB" display="74LVT245BB"/>
    <hyperlink ref="B2" r:id="rId_hyperlink_93" tooltip="https://www.diodes.com/assets/Datasheets/74AHC00.pdf" display="https://www.diodes.com/assets/Datasheets/74AHC00.pdf"/>
    <hyperlink ref="B3" r:id="rId_hyperlink_94" tooltip="https://www.diodes.com/assets/Datasheets/74AHC04.pdf" display="https://www.diodes.com/assets/Datasheets/74AHC04.pdf"/>
    <hyperlink ref="B4" r:id="rId_hyperlink_95" tooltip="https://www.diodes.com/assets/Datasheets/74AHC05.pdf" display="https://www.diodes.com/assets/Datasheets/74AHC05.pdf"/>
    <hyperlink ref="B5" r:id="rId_hyperlink_96" tooltip="https://www.diodes.com/assets/Datasheets/74AHC08.pdf" display="https://www.diodes.com/assets/Datasheets/74AHC08.pdf"/>
    <hyperlink ref="B6" r:id="rId_hyperlink_97" tooltip="https://www.diodes.com/assets/Datasheets/74AHC125.pdf" display="https://www.diodes.com/assets/Datasheets/74AHC125.pdf"/>
    <hyperlink ref="B7" r:id="rId_hyperlink_98" tooltip="https://www.diodes.com/assets/Datasheets/74AHC126.pdf" display="https://www.diodes.com/assets/Datasheets/74AHC126.pdf"/>
    <hyperlink ref="B8" r:id="rId_hyperlink_99" tooltip="https://www.diodes.com/assets/Datasheets/74AHC138.pdf" display="https://www.diodes.com/assets/Datasheets/74AHC138.pdf"/>
    <hyperlink ref="B9" r:id="rId_hyperlink_100" tooltip="https://www.diodes.com/assets/Datasheets/74AHC14.pdf" display="https://www.diodes.com/assets/Datasheets/74AHC14.pdf"/>
    <hyperlink ref="B10" r:id="rId_hyperlink_101" tooltip="https://www.diodes.com/assets/Datasheets/74AHC164.pdf" display="https://www.diodes.com/assets/Datasheets/74AHC164.pdf"/>
    <hyperlink ref="B11" r:id="rId_hyperlink_102" tooltip="https://www.diodes.com/assets/Datasheets/74AHC32.pdf" display="https://www.diodes.com/assets/Datasheets/74AHC32.pdf"/>
    <hyperlink ref="B12" r:id="rId_hyperlink_103" tooltip="https://www.diodes.com/assets/Datasheets/74AHC594.pdf" display="https://www.diodes.com/assets/Datasheets/74AHC594.pdf"/>
    <hyperlink ref="B13" r:id="rId_hyperlink_104" tooltip="https://www.diodes.com/assets/Datasheets/74AHC595.pdf" display="https://www.diodes.com/assets/Datasheets/74AHC595.pdf"/>
    <hyperlink ref="B14" r:id="rId_hyperlink_105" tooltip="https://www.diodes.com/assets/Datasheets/74AHC86.pdf" display="https://www.diodes.com/assets/Datasheets/74AHC86.pdf"/>
    <hyperlink ref="B15" r:id="rId_hyperlink_106" tooltip="https://www.diodes.com/assets/Datasheets/74AHCT00.pdf" display="https://www.diodes.com/assets/Datasheets/74AHCT00.pdf"/>
    <hyperlink ref="B16" r:id="rId_hyperlink_107" tooltip="https://www.diodes.com/assets/Datasheets/74AHCT04.pdf" display="https://www.diodes.com/assets/Datasheets/74AHCT04.pdf"/>
    <hyperlink ref="B17" r:id="rId_hyperlink_108" tooltip="https://www.diodes.com/assets/Datasheets/74AHCT08.pdf" display="https://www.diodes.com/assets/Datasheets/74AHCT08.pdf"/>
    <hyperlink ref="B18" r:id="rId_hyperlink_109" tooltip="https://www.diodes.com/assets/Datasheets/74AHCT125.pdf" display="https://www.diodes.com/assets/Datasheets/74AHCT125.pdf"/>
    <hyperlink ref="B19" r:id="rId_hyperlink_110" tooltip="https://www.diodes.com/assets/Datasheets/74AHCT126.pdf" display="https://www.diodes.com/assets/Datasheets/74AHCT126.pdf"/>
    <hyperlink ref="B20" r:id="rId_hyperlink_111" tooltip="https://www.diodes.com/assets/Datasheets/74AHCT138.pdf" display="https://www.diodes.com/assets/Datasheets/74AHCT138.pdf"/>
    <hyperlink ref="B21" r:id="rId_hyperlink_112" tooltip="https://www.diodes.com/assets/Datasheets/74AHCT14.pdf" display="https://www.diodes.com/assets/Datasheets/74AHCT14.pdf"/>
    <hyperlink ref="B22" r:id="rId_hyperlink_113" tooltip="https://www.diodes.com/assets/Datasheets/74AHCT164.pdf" display="https://www.diodes.com/assets/Datasheets/74AHCT164.pdf"/>
    <hyperlink ref="B23" r:id="rId_hyperlink_114" tooltip="https://www.diodes.com/assets/Datasheets/74AHCT32.pdf" display="https://www.diodes.com/assets/Datasheets/74AHCT32.pdf"/>
    <hyperlink ref="B24" r:id="rId_hyperlink_115" tooltip="https://www.diodes.com/assets/Datasheets/74AHCT594.pdf" display="https://www.diodes.com/assets/Datasheets/74AHCT594.pdf"/>
    <hyperlink ref="B25" r:id="rId_hyperlink_116" tooltip="https://www.diodes.com/assets/Datasheets/74AHCT595.pdf" display="https://www.diodes.com/assets/Datasheets/74AHCT595.pdf"/>
    <hyperlink ref="B26" r:id="rId_hyperlink_117" tooltip="https://www.diodes.com/assets/Datasheets/74AHCT86.pdf" display="https://www.diodes.com/assets/Datasheets/74AHCT86.pdf"/>
    <hyperlink ref="B27" r:id="rId_hyperlink_118" tooltip="https://www.diodes.com/assets/Datasheets/74AHCU04.pdf" display="https://www.diodes.com/assets/Datasheets/74AHCU04.pdf"/>
    <hyperlink ref="B28" r:id="rId_hyperlink_119" tooltip="https://www.diodes.com/assets/Datasheets/74HC00.pdf" display="https://www.diodes.com/assets/Datasheets/74HC00.pdf"/>
    <hyperlink ref="B29" r:id="rId_hyperlink_120" tooltip="https://www.diodes.com/assets/Datasheets/74HC04.pdf" display="https://www.diodes.com/assets/Datasheets/74HC04.pdf"/>
    <hyperlink ref="B30" r:id="rId_hyperlink_121" tooltip="https://www.diodes.com/assets/Datasheets/74HC05.pdf" display="https://www.diodes.com/assets/Datasheets/74HC05.pdf"/>
    <hyperlink ref="B31" r:id="rId_hyperlink_122" tooltip="https://www.diodes.com/assets/Datasheets/74HC08.pdf" display="https://www.diodes.com/assets/Datasheets/74HC08.pdf"/>
    <hyperlink ref="B32" r:id="rId_hyperlink_123" tooltip="https://www.diodes.com/assets/Datasheets/74HC125.pdf" display="https://www.diodes.com/assets/Datasheets/74HC125.pdf"/>
    <hyperlink ref="B33" r:id="rId_hyperlink_124" tooltip="https://www.diodes.com/assets/Datasheets/74HC126.pdf" display="https://www.diodes.com/assets/Datasheets/74HC126.pdf"/>
    <hyperlink ref="B34" r:id="rId_hyperlink_125" tooltip="https://www.diodes.com/assets/Datasheets/74HC138.pdf" display="https://www.diodes.com/assets/Datasheets/74HC138.pdf"/>
    <hyperlink ref="B35" r:id="rId_hyperlink_126" tooltip="https://www.diodes.com/assets/Datasheets/74HC14.pdf" display="https://www.diodes.com/assets/Datasheets/74HC14.pdf"/>
    <hyperlink ref="B36" r:id="rId_hyperlink_127" tooltip="https://www.diodes.com/assets/Datasheets/74HC164.pdf" display="https://www.diodes.com/assets/Datasheets/74HC164.pdf"/>
    <hyperlink ref="B37" r:id="rId_hyperlink_128" tooltip="https://www.diodes.com/assets/Datasheets/74HC32.pdf" display="https://www.diodes.com/assets/Datasheets/74HC32.pdf"/>
    <hyperlink ref="B38" r:id="rId_hyperlink_129" tooltip="https://www.diodes.com/assets/Datasheets/74HC594.pdf" display="https://www.diodes.com/assets/Datasheets/74HC594.pdf"/>
    <hyperlink ref="B39" r:id="rId_hyperlink_130" tooltip="https://www.diodes.com/assets/Datasheets/74HC595.pdf" display="https://www.diodes.com/assets/Datasheets/74HC595.pdf"/>
    <hyperlink ref="B40" r:id="rId_hyperlink_131" tooltip="https://www.diodes.com/assets/Datasheets/74HC86.pdf" display="https://www.diodes.com/assets/Datasheets/74HC86.pdf"/>
    <hyperlink ref="B41" r:id="rId_hyperlink_132" tooltip="https://www.diodes.com/assets/Datasheets/74HCT00.pdf" display="https://www.diodes.com/assets/Datasheets/74HCT00.pdf"/>
    <hyperlink ref="B42" r:id="rId_hyperlink_133" tooltip="https://www.diodes.com/assets/Datasheets/74HCT04.pdf" display="https://www.diodes.com/assets/Datasheets/74HCT04.pdf"/>
    <hyperlink ref="B43" r:id="rId_hyperlink_134" tooltip="https://www.diodes.com/assets/Datasheets/74HCT08.pdf" display="https://www.diodes.com/assets/Datasheets/74HCT08.pdf"/>
    <hyperlink ref="B44" r:id="rId_hyperlink_135" tooltip="https://www.diodes.com/assets/Datasheets/74HCT125.pdf" display="https://www.diodes.com/assets/Datasheets/74HCT125.pdf"/>
    <hyperlink ref="B45" r:id="rId_hyperlink_136" tooltip="https://www.diodes.com/assets/Datasheets/74HCT126.pdf" display="https://www.diodes.com/assets/Datasheets/74HCT126.pdf"/>
    <hyperlink ref="B46" r:id="rId_hyperlink_137" tooltip="https://www.diodes.com/assets/Datasheets/74HCT138.pdf" display="https://www.diodes.com/assets/Datasheets/74HCT138.pdf"/>
    <hyperlink ref="B47" r:id="rId_hyperlink_138" tooltip="https://www.diodes.com/assets/Datasheets/74HCT14.pdf" display="https://www.diodes.com/assets/Datasheets/74HCT14.pdf"/>
    <hyperlink ref="B48" r:id="rId_hyperlink_139" tooltip="https://www.diodes.com/assets/Datasheets/74HCT164.pdf" display="https://www.diodes.com/assets/Datasheets/74HCT164.pdf"/>
    <hyperlink ref="B49" r:id="rId_hyperlink_140" tooltip="https://www.diodes.com/assets/Datasheets/74HCT32.pdf" display="https://www.diodes.com/assets/Datasheets/74HCT32.pdf"/>
    <hyperlink ref="B50" r:id="rId_hyperlink_141" tooltip="https://www.diodes.com/assets/Datasheets/74HCT594.pdf" display="https://www.diodes.com/assets/Datasheets/74HCT594.pdf"/>
    <hyperlink ref="B51" r:id="rId_hyperlink_142" tooltip="https://www.diodes.com/assets/Datasheets/74HCT595.pdf" display="https://www.diodes.com/assets/Datasheets/74HCT595.pdf"/>
    <hyperlink ref="B52" r:id="rId_hyperlink_143" tooltip="https://www.diodes.com/assets/Datasheets/74HCT86.pdf" display="https://www.diodes.com/assets/Datasheets/74HCT86.pdf"/>
    <hyperlink ref="B53" r:id="rId_hyperlink_144" tooltip="https://www.diodes.com/assets/Datasheets/74HCU04.pdf" display="https://www.diodes.com/assets/Datasheets/74HCU04.pdf"/>
    <hyperlink ref="B54" r:id="rId_hyperlink_145" tooltip="https://www.diodes.com/assets/Datasheets/74LV00A.pdf" display="https://www.diodes.com/assets/Datasheets/74LV00A.pdf"/>
    <hyperlink ref="B55" r:id="rId_hyperlink_146" tooltip="https://www.diodes.com/assets/Datasheets/74LV04A.pdf" display="https://www.diodes.com/assets/Datasheets/74LV04A.pdf"/>
    <hyperlink ref="B56" r:id="rId_hyperlink_147" tooltip="https://www.diodes.com/assets/Datasheets/74LV05A.pdf" display="https://www.diodes.com/assets/Datasheets/74LV05A.pdf"/>
    <hyperlink ref="B57" r:id="rId_hyperlink_148" tooltip="https://www.diodes.com/assets/Datasheets/74LV06A.pdf" display="https://www.diodes.com/assets/Datasheets/74LV06A.pdf"/>
    <hyperlink ref="B58" r:id="rId_hyperlink_149" tooltip="https://www.diodes.com/assets/Datasheets/74LV07A.pdf" display="https://www.diodes.com/assets/Datasheets/74LV07A.pdf"/>
    <hyperlink ref="B59" r:id="rId_hyperlink_150" tooltip="https://www.diodes.com/assets/Datasheets/74LV08A.pdf" display="https://www.diodes.com/assets/Datasheets/74LV08A.pdf"/>
    <hyperlink ref="B60" r:id="rId_hyperlink_151" tooltip="https://www.diodes.com/assets/Datasheets/74LV132A.pdf" display="https://www.diodes.com/assets/Datasheets/74LV132A.pdf"/>
    <hyperlink ref="B61" r:id="rId_hyperlink_152" tooltip="https://www.diodes.com/assets/Datasheets/74LV14A.pdf" display="https://www.diodes.com/assets/Datasheets/74LV14A.pdf"/>
    <hyperlink ref="B62" r:id="rId_hyperlink_153" tooltip="https://www.diodes.com/assets/Datasheets/74LV32A.pdf" display="https://www.diodes.com/assets/Datasheets/74LV32A.pdf"/>
    <hyperlink ref="B63" r:id="rId_hyperlink_154" tooltip="https://www.diodes.com/assets/Datasheets/74LV86A.pdf" display="https://www.diodes.com/assets/Datasheets/74LV86A.pdf"/>
    <hyperlink ref="B64" r:id="rId_hyperlink_155" tooltip="https://www.diodes.com/assets/Datasheets/74LVC00A.pdf" display="https://www.diodes.com/assets/Datasheets/74LVC00A.pdf"/>
    <hyperlink ref="B65" r:id="rId_hyperlink_156" tooltip="https://www.diodes.com/assets/Datasheets/74LVC04A.pdf" display="https://www.diodes.com/assets/Datasheets/74LVC04A.pdf"/>
    <hyperlink ref="B66" r:id="rId_hyperlink_157" tooltip="https://www.diodes.com/assets/Datasheets/74LVC06A.pdf" display="https://www.diodes.com/assets/Datasheets/74LVC06A.pdf"/>
    <hyperlink ref="B67" r:id="rId_hyperlink_158" tooltip="https://www.diodes.com/assets/Datasheets/74LVC07A.pdf" display="https://www.diodes.com/assets/Datasheets/74LVC07A.pdf"/>
    <hyperlink ref="B68" r:id="rId_hyperlink_159" tooltip="https://www.diodes.com/assets/Datasheets/74LVC08A.pdf" display="https://www.diodes.com/assets/Datasheets/74LVC08A.pdf"/>
    <hyperlink ref="B69" r:id="rId_hyperlink_160" tooltip="https://www.diodes.com/assets/Datasheets/74LVC125A.pdf" display="https://www.diodes.com/assets/Datasheets/74LVC125A.pdf"/>
    <hyperlink ref="B70" r:id="rId_hyperlink_161" tooltip="https://www.diodes.com/assets/Datasheets/74LVC126A.pdf" display="https://www.diodes.com/assets/Datasheets/74LVC126A.pdf"/>
    <hyperlink ref="B71" r:id="rId_hyperlink_162" tooltip="https://www.diodes.com/assets/Datasheets/74LVC14A.pdf" display="https://www.diodes.com/assets/Datasheets/74LVC14A.pdf"/>
    <hyperlink ref="B72" r:id="rId_hyperlink_163" tooltip="https://www.diodes.com/assets/Datasheets/74LVC240A.pdf" display="https://www.diodes.com/assets/Datasheets/74LVC240A.pdf"/>
    <hyperlink ref="B73" r:id="rId_hyperlink_164" tooltip="https://www.diodes.com/assets/Datasheets/74LVC241A.pdf" display="https://www.diodes.com/assets/Datasheets/74LVC241A.pdf"/>
    <hyperlink ref="B74" r:id="rId_hyperlink_165" tooltip="https://www.diodes.com/assets/Datasheets/74LVC244A.pdf" display="https://www.diodes.com/assets/Datasheets/74LVC244A.pdf"/>
    <hyperlink ref="B75" r:id="rId_hyperlink_166" tooltip="https://www.diodes.com/assets/Datasheets/74LVC245A.pdf" display="https://www.diodes.com/assets/Datasheets/74LVC245A.pdf"/>
    <hyperlink ref="B76" r:id="rId_hyperlink_167" tooltip="https://www.diodes.com/assets/Datasheets/74LVC273A.pdf" display="https://www.diodes.com/assets/Datasheets/74LVC273A.pdf"/>
    <hyperlink ref="B77" r:id="rId_hyperlink_168" tooltip="https://www.diodes.com/assets/Datasheets/74LVC32A.pdf" display="https://www.diodes.com/assets/Datasheets/74LVC32A.pdf"/>
    <hyperlink ref="B78" r:id="rId_hyperlink_169" tooltip="https://www.diodes.com/assets/Datasheets/74LVC373A.pdf" display="https://www.diodes.com/assets/Datasheets/74LVC373A.pdf"/>
    <hyperlink ref="B79" r:id="rId_hyperlink_170" tooltip="https://www.diodes.com/assets/Datasheets/74LVC374A.pdf" display="https://www.diodes.com/assets/Datasheets/74LVC374A.pdf"/>
    <hyperlink ref="B80" r:id="rId_hyperlink_171" tooltip="https://www.diodes.com/assets/Datasheets/74LVC3G04.pdf" display="https://www.diodes.com/assets/Datasheets/74LVC3G04.pdf"/>
    <hyperlink ref="B81" r:id="rId_hyperlink_172" tooltip="https://www.diodes.com/assets/Datasheets/74LVC3G06.pdf" display="https://www.diodes.com/assets/Datasheets/74LVC3G06.pdf"/>
    <hyperlink ref="B82" r:id="rId_hyperlink_173" tooltip="https://www.diodes.com/assets/Datasheets/74LVC3G07.pdf" display="https://www.diodes.com/assets/Datasheets/74LVC3G07.pdf"/>
    <hyperlink ref="B83" r:id="rId_hyperlink_174" tooltip="https://www.diodes.com/assets/Datasheets/74LVC3G14.pdf" display="https://www.diodes.com/assets/Datasheets/74LVC3G14.pdf"/>
    <hyperlink ref="B84" r:id="rId_hyperlink_175" tooltip="https://www.diodes.com/assets/Datasheets/74LVC3G17.pdf" display="https://www.diodes.com/assets/Datasheets/74LVC3G17.pdf"/>
    <hyperlink ref="B85" r:id="rId_hyperlink_176" tooltip="https://www.diodes.com/assets/Datasheets/74LVC3G34.pdf" display="https://www.diodes.com/assets/Datasheets/74LVC3G34.pdf"/>
    <hyperlink ref="B86" r:id="rId_hyperlink_177" tooltip="https://www.diodes.com/assets/Datasheets/74LVC540A.pdf" display="https://www.diodes.com/assets/Datasheets/74LVC540A.pdf"/>
    <hyperlink ref="B87" r:id="rId_hyperlink_178" tooltip="https://www.diodes.com/assets/Datasheets/74LVC541A.pdf" display="https://www.diodes.com/assets/Datasheets/74LVC541A.pdf"/>
    <hyperlink ref="B88" r:id="rId_hyperlink_179" tooltip="https://www.diodes.com/assets/Datasheets/74LVC573A.pdf" display="https://www.diodes.com/assets/Datasheets/74LVC573A.pdf"/>
    <hyperlink ref="B89" r:id="rId_hyperlink_180" tooltip="https://www.diodes.com/assets/Datasheets/74LVC574A.pdf" display="https://www.diodes.com/assets/Datasheets/74LVC574A.pdf"/>
    <hyperlink ref="B90" r:id="rId_hyperlink_181" tooltip="https://www.diodes.com/assets/Datasheets/74LVC86A.pdf" display="https://www.diodes.com/assets/Datasheets/74LVC86A.pdf"/>
    <hyperlink ref="B91" r:id="rId_hyperlink_182" tooltip="https://www.diodes.com/assets/Datasheets/74LVCH244A.pdf" display="https://www.diodes.com/assets/Datasheets/74LVCH244A.pdf"/>
    <hyperlink ref="B92" r:id="rId_hyperlink_183" tooltip="https://www.diodes.com/assets/Datasheets/74LVCH245A.pdf" display="https://www.diodes.com/assets/Datasheets/74LVCH245A.pdf"/>
    <hyperlink ref="B93" r:id="rId_hyperlink_184" tooltip="https://www.diodes.com/assets/Datasheets/74LVT245BB.pdf" display="https://www.diodes.com/assets/Datasheets/74LVT245B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2024-06-28T00:52:06-05:00</dcterms:created>
  <dcterms:modified xsi:type="dcterms:W3CDTF">2024-06-28T00:52:06-05:00</dcterms:modified>
  <dc:title>Untitled Spreadsheet</dc:title>
  <dc:description/>
  <dc:subject/>
  <cp:keywords/>
  <cp:category/>
</cp:coreProperties>
</file>