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'Worksheet'!$A$1:$W$11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<sst xmlns="http://schemas.openxmlformats.org/spreadsheetml/2006/main" uniqueCount="66">
  <si>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</si>
  <si>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</si>
  <si>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</si>
  <si>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</si>
  <si>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Category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</si>
  <si>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Compliance(Only Automotive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</si>
  <si>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Polarity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</si>
  <si>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VCEO, VCES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</si>
  <si>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IC 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</si>
  <si>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ICM 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</si>
  <si>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PD (W)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</si>
  <si>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hFE (Min)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</si>
  <si>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hFE (@ IC) 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</si>
  <si>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h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FE</t>
    </r>
    <r>
      <rPr>
        <rFont val="Courier New"/>
        <b val="true"/>
        <i val="false"/>
        <strike val="false"/>
        <color rgb="FF000000"/>
        <sz val="11"/>
        <u val="none"/>
      </rPr>
      <t xml:space="preserve">(Min 2)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</si>
  <si>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hFE (@ IC2) 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</si>
  <si>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VCE(sat) Max (mV)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</si>
  <si>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CE(SAT)</t>
    </r>
    <r>
      <rPr>
        <rFont val="Courier New"/>
        <b val="true"/>
        <i val="false"/>
        <strike val="false"/>
        <color rgb="FF000000"/>
        <sz val="11"/>
        <u val="none"/>
      </rPr>
      <t xml:space="preserve"> (@ IC/IB) (A/mA)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</si>
  <si>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VCE(sat) (Max.2) (mV)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</si>
  <si>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VCE(sat) (@ IC/IB2) (A/mA)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</si>
  <si>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fT (MHz)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</si>
  <si>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RCE(sat) (mΩ)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</si>
  <si>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Spice Model</t>
    </r>
  </si>
  <si>
    <t>Packages</t>
  </si>
  <si>
    <t>BCV46Q</t>
  </si>
  <si>
    <t>PNP, 50V, 0.5A, SOT23</t>
  </si>
  <si>
    <t>Darlington Transistor</t>
  </si>
  <si>
    <t>Automotive</t>
  </si>
  <si>
    <t>PNP</t>
  </si>
  <si>
    <t>0.1/0.1</t>
  </si>
  <si>
    <t>SOT23</t>
  </si>
  <si>
    <t>BCV47Q</t>
  </si>
  <si>
    <t>NPN, 60V, 0.5A, SOT23</t>
  </si>
  <si>
    <t>NPN</t>
  </si>
  <si>
    <t>FMMT38CQ</t>
  </si>
  <si>
    <t>NPN, 60V, 0.3A, SOT23</t>
  </si>
  <si>
    <t>0.8/8</t>
  </si>
  <si>
    <t>FMMT614Q</t>
  </si>
  <si>
    <t>NPN, 100V, 0.5A, SOT23</t>
  </si>
  <si>
    <t>0.5/5</t>
  </si>
  <si>
    <t>FMMT634Q</t>
  </si>
  <si>
    <t>NPN, 100V, 0.9A, SOT23</t>
  </si>
  <si>
    <t>1/5</t>
  </si>
  <si>
    <t>FZT600BQ</t>
  </si>
  <si>
    <t xml:space="preserve">NPN, 140V, 2A, SOT223
</t>
  </si>
  <si>
    <t>1/10</t>
  </si>
  <si>
    <t>SOT223 (Type ZN)</t>
  </si>
  <si>
    <t>FZT603Q</t>
  </si>
  <si>
    <t>NPN, 80V, 2A, SOT223</t>
  </si>
  <si>
    <t>0.4/0.4</t>
  </si>
  <si>
    <t>SOT223</t>
  </si>
  <si>
    <t>FZT705Q</t>
  </si>
  <si>
    <t>PNP, 120V, 2A, SOT223</t>
  </si>
  <si>
    <t>1/1</t>
  </si>
  <si>
    <t>2/2</t>
  </si>
  <si>
    <t>ZDT6702Q</t>
  </si>
  <si>
    <t>Complementary, 60V, 1.75A, SM-8</t>
  </si>
  <si>
    <t>NPN + PNP</t>
  </si>
  <si>
    <t>5000, 2000</t>
  </si>
  <si>
    <t>3500, 1500</t>
  </si>
  <si>
    <t>950, 1000</t>
  </si>
  <si>
    <t>0.5/0.5</t>
  </si>
  <si>
    <t>1.75/2</t>
  </si>
  <si>
    <t>SM-8</t>
  </si>
  <si>
    <t>ZTX614Q</t>
  </si>
  <si>
    <t>NPN, 100V, 0.8A, E-Line</t>
  </si>
  <si>
    <t>E-Line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</si>
</sst>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BCV46Q" TargetMode="External"/><Relationship Id="rId_hyperlink_2" Type="http://schemas.openxmlformats.org/officeDocument/2006/relationships/hyperlink" Target="https://www.diodes.com/part/view/BCV47Q" TargetMode="External"/><Relationship Id="rId_hyperlink_3" Type="http://schemas.openxmlformats.org/officeDocument/2006/relationships/hyperlink" Target="https://www.diodes.com/part/view/FMMT38CQ" TargetMode="External"/><Relationship Id="rId_hyperlink_4" Type="http://schemas.openxmlformats.org/officeDocument/2006/relationships/hyperlink" Target="https://www.diodes.com/part/view/FMMT614Q" TargetMode="External"/><Relationship Id="rId_hyperlink_5" Type="http://schemas.openxmlformats.org/officeDocument/2006/relationships/hyperlink" Target="https://www.diodes.com/part/view/FMMT634Q" TargetMode="External"/><Relationship Id="rId_hyperlink_6" Type="http://schemas.openxmlformats.org/officeDocument/2006/relationships/hyperlink" Target="https://www.diodes.com/part/view/FZT600BQ" TargetMode="External"/><Relationship Id="rId_hyperlink_7" Type="http://schemas.openxmlformats.org/officeDocument/2006/relationships/hyperlink" Target="https://www.diodes.com/part/view/FZT603Q" TargetMode="External"/><Relationship Id="rId_hyperlink_8" Type="http://schemas.openxmlformats.org/officeDocument/2006/relationships/hyperlink" Target="https://www.diodes.com/part/view/FZT705Q" TargetMode="External"/><Relationship Id="rId_hyperlink_9" Type="http://schemas.openxmlformats.org/officeDocument/2006/relationships/hyperlink" Target="https://www.diodes.com/part/view/ZDT6702Q" TargetMode="External"/><Relationship Id="rId_hyperlink_10" Type="http://schemas.openxmlformats.org/officeDocument/2006/relationships/hyperlink" Target="https://www.diodes.com/part/view/ZTX614Q" TargetMode="External"/><Relationship Id="rId_hyperlink_11" Type="http://schemas.openxmlformats.org/officeDocument/2006/relationships/hyperlink" Target="https://www.diodes.com/assets/Datasheets/BCV46.pdf" TargetMode="External"/><Relationship Id="rId_hyperlink_12" Type="http://schemas.openxmlformats.org/officeDocument/2006/relationships/hyperlink" Target="https://www.diodes.com/assets/Datasheets/BCV47Q.pdf" TargetMode="External"/><Relationship Id="rId_hyperlink_13" Type="http://schemas.openxmlformats.org/officeDocument/2006/relationships/hyperlink" Target="https://www.diodes.com/assets/Datasheets/FMMT38CQ.pdf" TargetMode="External"/><Relationship Id="rId_hyperlink_14" Type="http://schemas.openxmlformats.org/officeDocument/2006/relationships/hyperlink" Target="https://www.diodes.com/assets/Datasheets/FMMT614Q.pdf" TargetMode="External"/><Relationship Id="rId_hyperlink_15" Type="http://schemas.openxmlformats.org/officeDocument/2006/relationships/hyperlink" Target="https://www.diodes.com/assets/Datasheets/FMMT634Q.pdf" TargetMode="External"/><Relationship Id="rId_hyperlink_16" Type="http://schemas.openxmlformats.org/officeDocument/2006/relationships/hyperlink" Target="https://www.diodes.com/assets/Datasheets/FZT600BQ.pdf" TargetMode="External"/><Relationship Id="rId_hyperlink_17" Type="http://schemas.openxmlformats.org/officeDocument/2006/relationships/hyperlink" Target="https://www.diodes.com/assets/Datasheets/FZT603Q.pdf" TargetMode="External"/><Relationship Id="rId_hyperlink_18" Type="http://schemas.openxmlformats.org/officeDocument/2006/relationships/hyperlink" Target="https://www.diodes.com/assets/Datasheets/FZT705Q.pdf" TargetMode="External"/><Relationship Id="rId_hyperlink_19" Type="http://schemas.openxmlformats.org/officeDocument/2006/relationships/hyperlink" Target="https://www.diodes.com/assets/Datasheets/ZDT6702.pdf" TargetMode="External"/><Relationship Id="rId_hyperlink_20" Type="http://schemas.openxmlformats.org/officeDocument/2006/relationships/hyperlink" Target="https://www.diodes.com/assets/Datasheets/ZTX6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W11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1.521" bestFit="true" customWidth="true" style="0"/>
    <col min="4" max="4" width="37.574" bestFit="true" customWidth="true" style="0"/>
    <col min="5" max="5" width="25.66" bestFit="true" customWidth="true" style="0"/>
    <col min="6" max="6" width="51.583" bestFit="true" customWidth="true" style="0"/>
    <col min="7" max="7" width="12.83" bestFit="true" customWidth="true" style="0"/>
    <col min="8" max="8" width="19.769" bestFit="true" customWidth="true" style="0"/>
    <col min="9" max="9" width="10.343" bestFit="true" customWidth="true" style="0"/>
    <col min="10" max="10" width="11.521" bestFit="true" customWidth="true" style="0"/>
    <col min="11" max="11" width="10.343" bestFit="true" customWidth="true" style="0"/>
    <col min="12" max="12" width="13.878" bestFit="true" customWidth="true" style="0"/>
    <col min="13" max="13" width="19.769" bestFit="true" customWidth="true" style="0"/>
    <col min="14" max="14" width="15.056" bestFit="true" customWidth="true" style="0"/>
    <col min="15" max="15" width="20.947" bestFit="true" customWidth="true" style="0"/>
    <col min="16" max="16" width="23.304" bestFit="true" customWidth="true" style="0"/>
    <col min="17" max="17" width="32.73" bestFit="true" customWidth="true" style="0"/>
    <col min="18" max="18" width="28.017" bestFit="true" customWidth="true" style="0"/>
    <col min="19" max="19" width="33.908" bestFit="true" customWidth="true" style="0"/>
    <col min="20" max="20" width="12.83" bestFit="true" customWidth="true" style="0"/>
    <col min="21" max="21" width="18.591" bestFit="true" customWidth="true" style="0"/>
    <col min="22" max="22" width="16.234" bestFit="true" customWidth="true" style="0"/>
    <col min="23" max="23" width="19.9" bestFit="true" customWidth="true" style="0"/>
  </cols>
  <sheetData>
    <row r="1" spans="1:23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Category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Compliance(Only Automotive supports PPAP)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Polarity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VCEO, VCES (V)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IC (A)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ICM (A)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PD (W)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hFE (Min)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hFE (@ IC) (A)</t>
          </r>
        </is>
      </c>
      <c r="N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h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FE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(Min 2)</t>
          </r>
        </is>
      </c>
      <c r="O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hFE (@ IC2) (A)</t>
          </r>
        </is>
      </c>
      <c r="P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VCE(sat) Max (mV)</t>
          </r>
        </is>
      </c>
      <c r="Q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CE(SAT)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(@ IC/IB) (A/mA)</t>
          </r>
        </is>
      </c>
      <c r="R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VCE(sat) (Max.2) (mV)</t>
          </r>
        </is>
      </c>
      <c r="S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VCE(sat) (@ IC/IB2) (A/mA)</t>
          </r>
        </is>
      </c>
      <c r="T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fT (MHz)</t>
          </r>
        </is>
      </c>
      <c r="U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RCE(sat) (mΩ)</t>
          </r>
        </is>
      </c>
      <c r="V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Spice Model</t>
          </r>
        </is>
      </c>
      <c r="W1" s="1" t="s">
        <v>22</v>
      </c>
    </row>
    <row r="2" spans="1:23">
      <c r="A2" t="s">
        <v>23</v>
      </c>
      <c r="B2" s="2" t="str">
        <f>Hyperlink("https://www.diodes.com/assets/Datasheets/BCV46.pdf")</f>
        <v>https://www.diodes.com/assets/Datasheets/BCV46.pdf</v>
      </c>
      <c r="C2" t="str">
        <f>Hyperlink("https://www.diodes.com/part/view/BCV46Q","BCV46Q")</f>
        <v>BCV46Q</v>
      </c>
      <c r="D2" t="s">
        <v>24</v>
      </c>
      <c r="E2" t="s">
        <v>25</v>
      </c>
      <c r="F2" t="s">
        <v>26</v>
      </c>
      <c r="G2" t="s">
        <v>27</v>
      </c>
      <c r="H2">
        <v>60</v>
      </c>
      <c r="I2">
        <v>0.5</v>
      </c>
      <c r="J2">
        <v>0.8</v>
      </c>
      <c r="K2">
        <v>0.35</v>
      </c>
      <c r="L2">
        <v>10000</v>
      </c>
      <c r="M2">
        <v>0.1</v>
      </c>
      <c r="N2">
        <v>2000</v>
      </c>
      <c r="O2">
        <v>0.5</v>
      </c>
      <c r="P2">
        <v>1000</v>
      </c>
      <c r="Q2" t="s">
        <v>28</v>
      </c>
      <c r="T2">
        <v>200</v>
      </c>
      <c r="W2" t="s">
        <v>29</v>
      </c>
    </row>
    <row r="3" spans="1:23">
      <c r="A3" t="s">
        <v>30</v>
      </c>
      <c r="B3" s="2" t="str">
        <f>Hyperlink("https://www.diodes.com/assets/Datasheets/BCV47Q.pdf")</f>
        <v>https://www.diodes.com/assets/Datasheets/BCV47Q.pdf</v>
      </c>
      <c r="C3" t="str">
        <f>Hyperlink("https://www.diodes.com/part/view/BCV47Q","BCV47Q")</f>
        <v>BCV47Q</v>
      </c>
      <c r="D3" t="s">
        <v>31</v>
      </c>
      <c r="E3" t="s">
        <v>25</v>
      </c>
      <c r="F3" t="s">
        <v>26</v>
      </c>
      <c r="G3" t="s">
        <v>32</v>
      </c>
      <c r="H3">
        <v>60</v>
      </c>
      <c r="I3">
        <v>0.5</v>
      </c>
      <c r="J3">
        <v>0.8</v>
      </c>
      <c r="K3">
        <v>0.35</v>
      </c>
      <c r="L3">
        <v>10000</v>
      </c>
      <c r="M3">
        <v>0.1</v>
      </c>
      <c r="N3">
        <v>2000</v>
      </c>
      <c r="O3">
        <v>0.5</v>
      </c>
      <c r="P3">
        <v>1000</v>
      </c>
      <c r="Q3" t="s">
        <v>28</v>
      </c>
      <c r="T3">
        <v>170</v>
      </c>
      <c r="W3" t="s">
        <v>29</v>
      </c>
    </row>
    <row r="4" spans="1:23">
      <c r="A4" t="s">
        <v>33</v>
      </c>
      <c r="B4" s="2" t="str">
        <f>Hyperlink("https://www.diodes.com/assets/Datasheets/FMMT38CQ.pdf")</f>
        <v>https://www.diodes.com/assets/Datasheets/FMMT38CQ.pdf</v>
      </c>
      <c r="C4" t="str">
        <f>Hyperlink("https://www.diodes.com/part/view/FMMT38CQ","FMMT38CQ")</f>
        <v>FMMT38CQ</v>
      </c>
      <c r="D4" t="s">
        <v>34</v>
      </c>
      <c r="E4" t="s">
        <v>25</v>
      </c>
      <c r="F4" t="s">
        <v>26</v>
      </c>
      <c r="G4" t="s">
        <v>32</v>
      </c>
      <c r="H4">
        <v>60</v>
      </c>
      <c r="I4">
        <v>0.3</v>
      </c>
      <c r="J4">
        <v>0.8</v>
      </c>
      <c r="K4">
        <v>0.33</v>
      </c>
      <c r="L4">
        <v>5000</v>
      </c>
      <c r="M4">
        <v>0.1</v>
      </c>
      <c r="N4">
        <v>10000</v>
      </c>
      <c r="O4">
        <v>0.5</v>
      </c>
      <c r="P4">
        <v>1250</v>
      </c>
      <c r="Q4" t="s">
        <v>35</v>
      </c>
      <c r="W4" t="s">
        <v>29</v>
      </c>
    </row>
    <row r="5" spans="1:23">
      <c r="A5" t="s">
        <v>36</v>
      </c>
      <c r="B5" s="2" t="str">
        <f>Hyperlink("https://www.diodes.com/assets/Datasheets/FMMT614Q.pdf")</f>
        <v>https://www.diodes.com/assets/Datasheets/FMMT614Q.pdf</v>
      </c>
      <c r="C5" t="str">
        <f>Hyperlink("https://www.diodes.com/part/view/FMMT614Q","FMMT614Q")</f>
        <v>FMMT614Q</v>
      </c>
      <c r="D5" t="s">
        <v>37</v>
      </c>
      <c r="E5" t="s">
        <v>25</v>
      </c>
      <c r="F5" t="s">
        <v>26</v>
      </c>
      <c r="G5" t="s">
        <v>32</v>
      </c>
      <c r="H5">
        <v>100</v>
      </c>
      <c r="I5">
        <v>0.5</v>
      </c>
      <c r="J5">
        <v>2</v>
      </c>
      <c r="K5">
        <v>0.5</v>
      </c>
      <c r="L5">
        <v>15000</v>
      </c>
      <c r="M5">
        <v>0.1</v>
      </c>
      <c r="N5">
        <v>5000</v>
      </c>
      <c r="O5">
        <v>0.5</v>
      </c>
      <c r="P5">
        <v>900</v>
      </c>
      <c r="Q5" t="s">
        <v>28</v>
      </c>
      <c r="R5">
        <v>1000</v>
      </c>
      <c r="S5" t="s">
        <v>38</v>
      </c>
      <c r="W5" t="s">
        <v>29</v>
      </c>
    </row>
    <row r="6" spans="1:23">
      <c r="A6" t="s">
        <v>39</v>
      </c>
      <c r="B6" s="2" t="str">
        <f>Hyperlink("https://www.diodes.com/assets/Datasheets/FMMT634Q.pdf")</f>
        <v>https://www.diodes.com/assets/Datasheets/FMMT634Q.pdf</v>
      </c>
      <c r="C6" t="str">
        <f>Hyperlink("https://www.diodes.com/part/view/FMMT634Q","FMMT634Q")</f>
        <v>FMMT634Q</v>
      </c>
      <c r="D6" t="s">
        <v>40</v>
      </c>
      <c r="E6" t="s">
        <v>25</v>
      </c>
      <c r="F6" t="s">
        <v>26</v>
      </c>
      <c r="G6" t="s">
        <v>32</v>
      </c>
      <c r="H6">
        <v>100</v>
      </c>
      <c r="I6">
        <v>0.9</v>
      </c>
      <c r="J6">
        <v>5</v>
      </c>
      <c r="K6">
        <v>0.625</v>
      </c>
      <c r="L6">
        <v>20000</v>
      </c>
      <c r="M6">
        <v>0.1</v>
      </c>
      <c r="N6">
        <v>5000</v>
      </c>
      <c r="O6">
        <v>2</v>
      </c>
      <c r="P6">
        <v>930</v>
      </c>
      <c r="Q6" t="s">
        <v>38</v>
      </c>
      <c r="R6">
        <v>960</v>
      </c>
      <c r="S6" t="s">
        <v>41</v>
      </c>
      <c r="T6">
        <v>140</v>
      </c>
      <c r="W6" t="s">
        <v>29</v>
      </c>
    </row>
    <row r="7" spans="1:23">
      <c r="A7" t="s">
        <v>42</v>
      </c>
      <c r="B7" s="2" t="str">
        <f>Hyperlink("https://www.diodes.com/assets/Datasheets/FZT600BQ.pdf")</f>
        <v>https://www.diodes.com/assets/Datasheets/FZT600BQ.pdf</v>
      </c>
      <c r="C7" t="str">
        <f>Hyperlink("https://www.diodes.com/part/view/FZT600BQ","FZT600BQ")</f>
        <v>FZT600BQ</v>
      </c>
      <c r="D7" t="s">
        <v>43</v>
      </c>
      <c r="E7" t="s">
        <v>25</v>
      </c>
      <c r="F7" t="s">
        <v>26</v>
      </c>
      <c r="G7" t="s">
        <v>32</v>
      </c>
      <c r="H7">
        <v>140</v>
      </c>
      <c r="I7">
        <v>2</v>
      </c>
      <c r="J7">
        <v>4</v>
      </c>
      <c r="K7">
        <v>2</v>
      </c>
      <c r="L7">
        <v>10000</v>
      </c>
      <c r="M7">
        <v>0.5</v>
      </c>
      <c r="N7">
        <v>5000</v>
      </c>
      <c r="O7">
        <v>1</v>
      </c>
      <c r="P7">
        <v>1100</v>
      </c>
      <c r="Q7" t="s">
        <v>38</v>
      </c>
      <c r="R7">
        <v>1200</v>
      </c>
      <c r="S7" t="s">
        <v>44</v>
      </c>
      <c r="T7">
        <v>250</v>
      </c>
      <c r="W7" t="s">
        <v>45</v>
      </c>
    </row>
    <row r="8" spans="1:23">
      <c r="A8" t="s">
        <v>46</v>
      </c>
      <c r="B8" s="2" t="str">
        <f>Hyperlink("https://www.diodes.com/assets/Datasheets/FZT603Q.pdf")</f>
        <v>https://www.diodes.com/assets/Datasheets/FZT603Q.pdf</v>
      </c>
      <c r="C8" t="str">
        <f>Hyperlink("https://www.diodes.com/part/view/FZT603Q","FZT603Q")</f>
        <v>FZT603Q</v>
      </c>
      <c r="D8" t="s">
        <v>47</v>
      </c>
      <c r="E8" t="s">
        <v>25</v>
      </c>
      <c r="F8" t="s">
        <v>26</v>
      </c>
      <c r="G8" t="s">
        <v>32</v>
      </c>
      <c r="H8">
        <v>80</v>
      </c>
      <c r="I8">
        <v>2</v>
      </c>
      <c r="J8">
        <v>6</v>
      </c>
      <c r="K8">
        <v>2</v>
      </c>
      <c r="L8">
        <v>5000</v>
      </c>
      <c r="M8">
        <v>0.5</v>
      </c>
      <c r="N8">
        <v>2000</v>
      </c>
      <c r="O8">
        <v>2</v>
      </c>
      <c r="P8">
        <v>900</v>
      </c>
      <c r="Q8" t="s">
        <v>48</v>
      </c>
      <c r="R8">
        <v>1130</v>
      </c>
      <c r="T8">
        <v>150</v>
      </c>
      <c r="W8" t="s">
        <v>49</v>
      </c>
    </row>
    <row r="9" spans="1:23">
      <c r="A9" t="s">
        <v>50</v>
      </c>
      <c r="B9" s="2" t="str">
        <f>Hyperlink("https://www.diodes.com/assets/Datasheets/FZT705Q.pdf")</f>
        <v>https://www.diodes.com/assets/Datasheets/FZT705Q.pdf</v>
      </c>
      <c r="C9" t="str">
        <f>Hyperlink("https://www.diodes.com/part/view/FZT705Q","FZT705Q")</f>
        <v>FZT705Q</v>
      </c>
      <c r="D9" t="s">
        <v>51</v>
      </c>
      <c r="E9" t="s">
        <v>25</v>
      </c>
      <c r="F9" t="s">
        <v>26</v>
      </c>
      <c r="G9" t="s">
        <v>27</v>
      </c>
      <c r="H9">
        <v>120</v>
      </c>
      <c r="I9">
        <v>2</v>
      </c>
      <c r="J9">
        <v>4</v>
      </c>
      <c r="K9">
        <v>2</v>
      </c>
      <c r="L9">
        <v>3000</v>
      </c>
      <c r="M9">
        <v>0.1</v>
      </c>
      <c r="N9">
        <v>2000</v>
      </c>
      <c r="O9">
        <v>2</v>
      </c>
      <c r="P9">
        <v>1300</v>
      </c>
      <c r="Q9" t="s">
        <v>52</v>
      </c>
      <c r="R9">
        <v>2500</v>
      </c>
      <c r="S9" t="s">
        <v>53</v>
      </c>
      <c r="T9">
        <v>160</v>
      </c>
      <c r="W9" t="s">
        <v>49</v>
      </c>
    </row>
    <row r="10" spans="1:23">
      <c r="A10" t="s">
        <v>54</v>
      </c>
      <c r="B10" s="2" t="str">
        <f>Hyperlink("https://www.diodes.com/assets/Datasheets/ZDT6702.pdf")</f>
        <v>https://www.diodes.com/assets/Datasheets/ZDT6702.pdf</v>
      </c>
      <c r="C10" t="str">
        <f>Hyperlink("https://www.diodes.com/part/view/ZDT6702Q","ZDT6702Q")</f>
        <v>ZDT6702Q</v>
      </c>
      <c r="D10" t="s">
        <v>55</v>
      </c>
      <c r="E10" t="s">
        <v>25</v>
      </c>
      <c r="F10" t="s">
        <v>26</v>
      </c>
      <c r="G10" t="s">
        <v>56</v>
      </c>
      <c r="H10">
        <v>60</v>
      </c>
      <c r="I10">
        <v>1.75</v>
      </c>
      <c r="J10">
        <v>4</v>
      </c>
      <c r="K10">
        <v>2.25</v>
      </c>
      <c r="L10" t="s">
        <v>57</v>
      </c>
      <c r="M10">
        <v>0.5</v>
      </c>
      <c r="N10" t="s">
        <v>58</v>
      </c>
      <c r="O10">
        <v>2</v>
      </c>
      <c r="P10" t="s">
        <v>59</v>
      </c>
      <c r="Q10" t="s">
        <v>60</v>
      </c>
      <c r="R10">
        <v>1280</v>
      </c>
      <c r="S10" t="s">
        <v>61</v>
      </c>
      <c r="T10">
        <v>140</v>
      </c>
      <c r="W10" t="s">
        <v>62</v>
      </c>
    </row>
    <row r="11" spans="1:23">
      <c r="A11" t="s">
        <v>63</v>
      </c>
      <c r="B11" s="2" t="str">
        <f>Hyperlink("https://www.diodes.com/assets/Datasheets/ZTX614.pdf")</f>
        <v>https://www.diodes.com/assets/Datasheets/ZTX614.pdf</v>
      </c>
      <c r="C11" t="str">
        <f>Hyperlink("https://www.diodes.com/part/view/ZTX614Q","ZTX614Q")</f>
        <v>ZTX614Q</v>
      </c>
      <c r="D11" t="s">
        <v>64</v>
      </c>
      <c r="E11" t="s">
        <v>25</v>
      </c>
      <c r="F11" t="s">
        <v>26</v>
      </c>
      <c r="G11" t="s">
        <v>32</v>
      </c>
      <c r="H11">
        <v>100</v>
      </c>
      <c r="I11">
        <v>0.8</v>
      </c>
      <c r="K11">
        <v>1</v>
      </c>
      <c r="L11">
        <v>5000</v>
      </c>
      <c r="M11">
        <v>0.1</v>
      </c>
      <c r="N11">
        <v>10000</v>
      </c>
      <c r="O11">
        <v>0.5</v>
      </c>
      <c r="P11">
        <v>1250</v>
      </c>
      <c r="Q11" t="s">
        <v>35</v>
      </c>
      <c r="W11" t="s">
        <v>65</v>
      </c>
    </row>
  </sheetData>
  <autoFilter ref="A1:W11"/>
  <hyperlinks>
    <hyperlink ref="C2" r:id="rId_hyperlink_1" tooltip="BCV46Q" display="BCV46Q"/>
    <hyperlink ref="C3" r:id="rId_hyperlink_2" tooltip="BCV47Q" display="BCV47Q"/>
    <hyperlink ref="C4" r:id="rId_hyperlink_3" tooltip="FMMT38CQ" display="FMMT38CQ"/>
    <hyperlink ref="C5" r:id="rId_hyperlink_4" tooltip="FMMT614Q" display="FMMT614Q"/>
    <hyperlink ref="C6" r:id="rId_hyperlink_5" tooltip="FMMT634Q" display="FMMT634Q"/>
    <hyperlink ref="C7" r:id="rId_hyperlink_6" tooltip="FZT600BQ" display="FZT600BQ"/>
    <hyperlink ref="C8" r:id="rId_hyperlink_7" tooltip="FZT603Q" display="FZT603Q"/>
    <hyperlink ref="C9" r:id="rId_hyperlink_8" tooltip="FZT705Q" display="FZT705Q"/>
    <hyperlink ref="C10" r:id="rId_hyperlink_9" tooltip="ZDT6702Q" display="ZDT6702Q"/>
    <hyperlink ref="C11" r:id="rId_hyperlink_10" tooltip="ZTX614Q" display="ZTX614Q"/>
    <hyperlink ref="B2" r:id="rId_hyperlink_11" tooltip="https://www.diodes.com/assets/Datasheets/BCV46.pdf" display="https://www.diodes.com/assets/Datasheets/BCV46.pdf"/>
    <hyperlink ref="B3" r:id="rId_hyperlink_12" tooltip="https://www.diodes.com/assets/Datasheets/BCV47Q.pdf" display="https://www.diodes.com/assets/Datasheets/BCV47Q.pdf"/>
    <hyperlink ref="B4" r:id="rId_hyperlink_13" tooltip="https://www.diodes.com/assets/Datasheets/FMMT38CQ.pdf" display="https://www.diodes.com/assets/Datasheets/FMMT38CQ.pdf"/>
    <hyperlink ref="B5" r:id="rId_hyperlink_14" tooltip="https://www.diodes.com/assets/Datasheets/FMMT614Q.pdf" display="https://www.diodes.com/assets/Datasheets/FMMT614Q.pdf"/>
    <hyperlink ref="B6" r:id="rId_hyperlink_15" tooltip="https://www.diodes.com/assets/Datasheets/FMMT634Q.pdf" display="https://www.diodes.com/assets/Datasheets/FMMT634Q.pdf"/>
    <hyperlink ref="B7" r:id="rId_hyperlink_16" tooltip="https://www.diodes.com/assets/Datasheets/FZT600BQ.pdf" display="https://www.diodes.com/assets/Datasheets/FZT600BQ.pdf"/>
    <hyperlink ref="B8" r:id="rId_hyperlink_17" tooltip="https://www.diodes.com/assets/Datasheets/FZT603Q.pdf" display="https://www.diodes.com/assets/Datasheets/FZT603Q.pdf"/>
    <hyperlink ref="B9" r:id="rId_hyperlink_18" tooltip="https://www.diodes.com/assets/Datasheets/FZT705Q.pdf" display="https://www.diodes.com/assets/Datasheets/FZT705Q.pdf"/>
    <hyperlink ref="B10" r:id="rId_hyperlink_19" tooltip="https://www.diodes.com/assets/Datasheets/ZDT6702.pdf" display="https://www.diodes.com/assets/Datasheets/ZDT6702.pdf"/>
    <hyperlink ref="B11" r:id="rId_hyperlink_20" tooltip="https://www.diodes.com/assets/Datasheets/ZTX614.pdf" display="https://www.diodes.com/assets/Datasheets/ZTX614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2024-06-27T17:59:01-05:00</dcterms:created>
  <dcterms:modified xsi:type="dcterms:W3CDTF">2024-06-27T17:59:01-05:00</dcterms:modified>
  <dc:title>Untitled Spreadsheet</dc:title>
  <dc:description/>
  <dc:subject/>
  <cp:keywords/>
  <cp:category/>
</cp:coreProperties>
</file>