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'Worksheet'!$A$1:$W$14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<sst xmlns="http://schemas.openxmlformats.org/spreadsheetml/2006/main" uniqueCount="60">
  <si>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</si>
  <si>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</si>
  <si>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</si>
  <si>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</si>
  <si>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</si>
  <si>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</si>
  <si>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</si>
  <si>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VCEO, VCES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</si>
  <si>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</si>
  <si>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</si>
  <si>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</si>
  <si>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</si>
  <si>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</si>
  <si>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(Min 2)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</si>
  <si>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IC2)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</si>
  <si>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</si>
  <si>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ourier New"/>
        <b val="true"/>
        <i val="false"/>
        <strike val="false"/>
        <color rgb="FF000000"/>
        <sz val="11"/>
        <u val="none"/>
      </rPr>
      <t xml:space="preserve"> (@ IC/IB)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</si>
  <si>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(Max.2)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</si>
  <si>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(@ IC/IB2)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</si>
  <si>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fT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</si>
  <si>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RCE(sat)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</si>
  <si>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Spice Model</t>
    </r>
  </si>
  <si>
    <t>Packages</t>
  </si>
  <si>
    <t>BCM846BS</t>
  </si>
  <si>
    <t>Dual NPN, 65V, 0.1A, SOT363</t>
  </si>
  <si>
    <t>Small Signal Transistor (Matched hFE &amp; VBE(on))</t>
  </si>
  <si>
    <t>Standard</t>
  </si>
  <si>
    <t>NPN + NPN</t>
  </si>
  <si>
    <t>0.01/0.5</t>
  </si>
  <si>
    <t>0.1/5</t>
  </si>
  <si>
    <t>SOT363</t>
  </si>
  <si>
    <t>BCM847BS</t>
  </si>
  <si>
    <t>Dual NPN, 45V, 0.1A, SOT363</t>
  </si>
  <si>
    <t>BCM857BS</t>
  </si>
  <si>
    <t>Dual PNP, 45V, 0.1A, SOT363</t>
  </si>
  <si>
    <t>PNP + PNP</t>
  </si>
  <si>
    <t>BCM857BV</t>
  </si>
  <si>
    <t>Dual PNP, 45V, 0.1A, SOT563</t>
  </si>
  <si>
    <t>SOT563</t>
  </si>
  <si>
    <t>DMMT3904W</t>
  </si>
  <si>
    <t>Dual NPN, 40V, 0.2A, SOT363</t>
  </si>
  <si>
    <t>Small Signal Transistor (Matched hFE VCE(sat) &amp; VBE)</t>
  </si>
  <si>
    <t>0.01/1</t>
  </si>
  <si>
    <t>0.05/5</t>
  </si>
  <si>
    <t>DMMT3904WQ</t>
  </si>
  <si>
    <t>Automotive</t>
  </si>
  <si>
    <t>DMMT3906</t>
  </si>
  <si>
    <t>Dual PNP, 40V, 0.2A, SOT26</t>
  </si>
  <si>
    <t>Small Signal Transistor (Matched Hfe)</t>
  </si>
  <si>
    <t>SOT26</t>
  </si>
  <si>
    <t>DMMT3906Q</t>
  </si>
  <si>
    <t>DMMT3906W</t>
  </si>
  <si>
    <t>Dual PNP, 40V, 0.2A, SOT363</t>
  </si>
  <si>
    <t>DMMT3906WQ</t>
  </si>
  <si>
    <t>DMMT5401</t>
  </si>
  <si>
    <t>Dual PNP, 150V, 0.2A, SOT26</t>
  </si>
  <si>
    <t>High Voltage Transistor (Matched hFE, VCE(sat) &amp; VBE(sat))</t>
  </si>
  <si>
    <t>DMMT5551</t>
  </si>
  <si>
    <t>Dual NPN, 160V, 0.2A, SOT26</t>
  </si>
  <si>
    <t>DMMT5551S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</si>
</sst>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CM846BS" TargetMode="External"/><Relationship Id="rId_hyperlink_2" Type="http://schemas.openxmlformats.org/officeDocument/2006/relationships/hyperlink" Target="https://www.diodes.com/part/view/BCM847BS" TargetMode="External"/><Relationship Id="rId_hyperlink_3" Type="http://schemas.openxmlformats.org/officeDocument/2006/relationships/hyperlink" Target="https://www.diodes.com/part/view/BCM857BS" TargetMode="External"/><Relationship Id="rId_hyperlink_4" Type="http://schemas.openxmlformats.org/officeDocument/2006/relationships/hyperlink" Target="https://www.diodes.com/part/view/BCM857BV" TargetMode="External"/><Relationship Id="rId_hyperlink_5" Type="http://schemas.openxmlformats.org/officeDocument/2006/relationships/hyperlink" Target="https://www.diodes.com/part/view/DMMT3904W" TargetMode="External"/><Relationship Id="rId_hyperlink_6" Type="http://schemas.openxmlformats.org/officeDocument/2006/relationships/hyperlink" Target="https://www.diodes.com/part/view/DMMT3904WQ" TargetMode="External"/><Relationship Id="rId_hyperlink_7" Type="http://schemas.openxmlformats.org/officeDocument/2006/relationships/hyperlink" Target="https://www.diodes.com/part/view/DMMT3906" TargetMode="External"/><Relationship Id="rId_hyperlink_8" Type="http://schemas.openxmlformats.org/officeDocument/2006/relationships/hyperlink" Target="https://www.diodes.com/part/view/DMMT3906Q" TargetMode="External"/><Relationship Id="rId_hyperlink_9" Type="http://schemas.openxmlformats.org/officeDocument/2006/relationships/hyperlink" Target="https://www.diodes.com/part/view/DMMT3906W" TargetMode="External"/><Relationship Id="rId_hyperlink_10" Type="http://schemas.openxmlformats.org/officeDocument/2006/relationships/hyperlink" Target="https://www.diodes.com/part/view/DMMT3906WQ" TargetMode="External"/><Relationship Id="rId_hyperlink_11" Type="http://schemas.openxmlformats.org/officeDocument/2006/relationships/hyperlink" Target="https://www.diodes.com/part/view/DMMT5401" TargetMode="External"/><Relationship Id="rId_hyperlink_12" Type="http://schemas.openxmlformats.org/officeDocument/2006/relationships/hyperlink" Target="https://www.diodes.com/part/view/DMMT5551" TargetMode="External"/><Relationship Id="rId_hyperlink_13" Type="http://schemas.openxmlformats.org/officeDocument/2006/relationships/hyperlink" Target="https://www.diodes.com/part/view/DMMT5551S" TargetMode="External"/><Relationship Id="rId_hyperlink_14" Type="http://schemas.openxmlformats.org/officeDocument/2006/relationships/hyperlink" Target="https://www.diodes.com/assets/Datasheets/BCM846BS.pdf" TargetMode="External"/><Relationship Id="rId_hyperlink_15" Type="http://schemas.openxmlformats.org/officeDocument/2006/relationships/hyperlink" Target="https://www.diodes.com/assets/Datasheets/BCM847BS.pdf" TargetMode="External"/><Relationship Id="rId_hyperlink_16" Type="http://schemas.openxmlformats.org/officeDocument/2006/relationships/hyperlink" Target="https://www.diodes.com/assets/Datasheets/BCM857BS.pdf" TargetMode="External"/><Relationship Id="rId_hyperlink_17" Type="http://schemas.openxmlformats.org/officeDocument/2006/relationships/hyperlink" Target="https://www.diodes.com/assets/Datasheets/BCM857BV.pdf" TargetMode="External"/><Relationship Id="rId_hyperlink_18" Type="http://schemas.openxmlformats.org/officeDocument/2006/relationships/hyperlink" Target="https://www.diodes.com/assets/Datasheets/DMMT3904W.pdf" TargetMode="External"/><Relationship Id="rId_hyperlink_19" Type="http://schemas.openxmlformats.org/officeDocument/2006/relationships/hyperlink" Target="https://www.diodes.com/assets/Datasheets/DMMT3904WQ.pdf" TargetMode="External"/><Relationship Id="rId_hyperlink_20" Type="http://schemas.openxmlformats.org/officeDocument/2006/relationships/hyperlink" Target="https://www.diodes.com/assets/Datasheets/ds30293.pdf" TargetMode="External"/><Relationship Id="rId_hyperlink_21" Type="http://schemas.openxmlformats.org/officeDocument/2006/relationships/hyperlink" Target="https://www.diodes.com/assets/Datasheets/ds30293.pdf" TargetMode="External"/><Relationship Id="rId_hyperlink_22" Type="http://schemas.openxmlformats.org/officeDocument/2006/relationships/hyperlink" Target="https://www.diodes.com/assets/Datasheets/ds30312.pdf" TargetMode="External"/><Relationship Id="rId_hyperlink_23" Type="http://schemas.openxmlformats.org/officeDocument/2006/relationships/hyperlink" Target="https://www.diodes.com/assets/Datasheets/ds30312.pdf" TargetMode="External"/><Relationship Id="rId_hyperlink_24" Type="http://schemas.openxmlformats.org/officeDocument/2006/relationships/hyperlink" Target="https://www.diodes.com/assets/Datasheets/DMMT5401.pdf" TargetMode="External"/><Relationship Id="rId_hyperlink_25" Type="http://schemas.openxmlformats.org/officeDocument/2006/relationships/hyperlink" Target="https://www.diodes.com/assets/Datasheets/ds30436.pdf" TargetMode="External"/><Relationship Id="rId_hyperlink_26" Type="http://schemas.openxmlformats.org/officeDocument/2006/relationships/hyperlink" Target="https://www.diodes.com/assets/Datasheets/ds304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W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32.861" bestFit="true" customWidth="true" style="0"/>
    <col min="5" max="5" width="69.388" bestFit="true" customWidth="true" style="0"/>
    <col min="6" max="6" width="51.583" bestFit="true" customWidth="true" style="0"/>
    <col min="7" max="7" width="12.83" bestFit="true" customWidth="true" style="0"/>
    <col min="8" max="8" width="19.769" bestFit="true" customWidth="true" style="0"/>
    <col min="9" max="9" width="10.343" bestFit="true" customWidth="true" style="0"/>
    <col min="10" max="10" width="11.521" bestFit="true" customWidth="true" style="0"/>
    <col min="11" max="11" width="10.343" bestFit="true" customWidth="true" style="0"/>
    <col min="12" max="12" width="13.878" bestFit="true" customWidth="true" style="0"/>
    <col min="13" max="13" width="19.769" bestFit="true" customWidth="true" style="0"/>
    <col min="14" max="14" width="15.056" bestFit="true" customWidth="true" style="0"/>
    <col min="15" max="15" width="20.947" bestFit="true" customWidth="true" style="0"/>
    <col min="16" max="16" width="23.304" bestFit="true" customWidth="true" style="0"/>
    <col min="17" max="17" width="32.73" bestFit="true" customWidth="true" style="0"/>
    <col min="18" max="18" width="28.017" bestFit="true" customWidth="true" style="0"/>
    <col min="19" max="19" width="33.908" bestFit="true" customWidth="true" style="0"/>
    <col min="20" max="20" width="12.83" bestFit="true" customWidth="true" style="0"/>
    <col min="21" max="21" width="18.591" bestFit="true" customWidth="true" style="0"/>
    <col min="22" max="22" width="16.234" bestFit="true" customWidth="true" style="0"/>
    <col min="23" max="23" width="12.83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W1" s="1" t="s">
        <v>22</v>
      </c>
    </row>
    <row r="2" spans="1:23">
      <c r="A2" t="s">
        <v>23</v>
      </c>
      <c r="B2" s="2" t="str">
        <f>Hyperlink("https://www.diodes.com/assets/Datasheets/BCM846BS.pdf")</f>
        <v>https://www.diodes.com/assets/Datasheets/BCM846BS.pdf</v>
      </c>
      <c r="C2" t="str">
        <f>Hyperlink("https://www.diodes.com/part/view/BCM846BS","BCM846BS")</f>
        <v>BCM846BS</v>
      </c>
      <c r="D2" t="s">
        <v>24</v>
      </c>
      <c r="E2" t="s">
        <v>25</v>
      </c>
      <c r="F2" t="s">
        <v>26</v>
      </c>
      <c r="G2" t="s">
        <v>27</v>
      </c>
      <c r="H2">
        <v>65</v>
      </c>
      <c r="I2">
        <v>0.1</v>
      </c>
      <c r="J2">
        <v>0.2</v>
      </c>
      <c r="K2">
        <v>0.2</v>
      </c>
      <c r="L2">
        <v>200</v>
      </c>
      <c r="M2">
        <v>0.002</v>
      </c>
      <c r="P2">
        <v>100</v>
      </c>
      <c r="Q2" t="s">
        <v>28</v>
      </c>
      <c r="R2">
        <v>400</v>
      </c>
      <c r="S2" t="s">
        <v>29</v>
      </c>
      <c r="T2">
        <v>100</v>
      </c>
      <c r="W2" t="s">
        <v>30</v>
      </c>
    </row>
    <row r="3" spans="1:23">
      <c r="A3" t="s">
        <v>31</v>
      </c>
      <c r="B3" s="2" t="str">
        <f>Hyperlink("https://www.diodes.com/assets/Datasheets/BCM847BS.pdf")</f>
        <v>https://www.diodes.com/assets/Datasheets/BCM847BS.pdf</v>
      </c>
      <c r="C3" t="str">
        <f>Hyperlink("https://www.diodes.com/part/view/BCM847BS","BCM847BS")</f>
        <v>BCM847BS</v>
      </c>
      <c r="D3" t="s">
        <v>32</v>
      </c>
      <c r="E3" t="s">
        <v>25</v>
      </c>
      <c r="F3" t="s">
        <v>26</v>
      </c>
      <c r="G3" t="s">
        <v>27</v>
      </c>
      <c r="H3">
        <v>45</v>
      </c>
      <c r="I3">
        <v>0.1</v>
      </c>
      <c r="J3">
        <v>0.2</v>
      </c>
      <c r="K3">
        <v>0.2</v>
      </c>
      <c r="L3">
        <v>200</v>
      </c>
      <c r="M3">
        <v>0.002</v>
      </c>
      <c r="P3">
        <v>100</v>
      </c>
      <c r="Q3" t="s">
        <v>28</v>
      </c>
      <c r="R3">
        <v>400</v>
      </c>
      <c r="S3" t="s">
        <v>29</v>
      </c>
      <c r="T3">
        <v>100</v>
      </c>
      <c r="W3" t="s">
        <v>30</v>
      </c>
    </row>
    <row r="4" spans="1:23">
      <c r="A4" t="s">
        <v>33</v>
      </c>
      <c r="B4" s="2" t="str">
        <f>Hyperlink("https://www.diodes.com/assets/Datasheets/BCM857BS.pdf")</f>
        <v>https://www.diodes.com/assets/Datasheets/BCM857BS.pdf</v>
      </c>
      <c r="C4" t="str">
        <f>Hyperlink("https://www.diodes.com/part/view/BCM857BS","BCM857BS")</f>
        <v>BCM857BS</v>
      </c>
      <c r="D4" t="s">
        <v>34</v>
      </c>
      <c r="E4" t="s">
        <v>25</v>
      </c>
      <c r="F4" t="s">
        <v>26</v>
      </c>
      <c r="G4" t="s">
        <v>35</v>
      </c>
      <c r="H4">
        <v>45</v>
      </c>
      <c r="I4">
        <v>0.1</v>
      </c>
      <c r="J4">
        <v>0.2</v>
      </c>
      <c r="K4">
        <v>0.2</v>
      </c>
      <c r="L4">
        <v>200</v>
      </c>
      <c r="M4">
        <v>0.002</v>
      </c>
      <c r="P4">
        <v>200</v>
      </c>
      <c r="Q4" t="s">
        <v>28</v>
      </c>
      <c r="R4">
        <v>400</v>
      </c>
      <c r="S4" t="s">
        <v>29</v>
      </c>
      <c r="T4">
        <v>100</v>
      </c>
      <c r="W4" t="s">
        <v>30</v>
      </c>
    </row>
    <row r="5" spans="1:23">
      <c r="A5" t="s">
        <v>36</v>
      </c>
      <c r="B5" s="2" t="str">
        <f>Hyperlink("https://www.diodes.com/assets/Datasheets/BCM857BV.pdf")</f>
        <v>https://www.diodes.com/assets/Datasheets/BCM857BV.pdf</v>
      </c>
      <c r="C5" t="str">
        <f>Hyperlink("https://www.diodes.com/part/view/BCM857BV","BCM857BV")</f>
        <v>BCM857BV</v>
      </c>
      <c r="D5" t="s">
        <v>37</v>
      </c>
      <c r="E5" t="s">
        <v>25</v>
      </c>
      <c r="F5" t="s">
        <v>26</v>
      </c>
      <c r="G5" t="s">
        <v>35</v>
      </c>
      <c r="H5">
        <v>45</v>
      </c>
      <c r="I5">
        <v>0.1</v>
      </c>
      <c r="J5">
        <v>0.2</v>
      </c>
      <c r="K5">
        <v>0.5</v>
      </c>
      <c r="L5">
        <v>200</v>
      </c>
      <c r="M5">
        <v>0.002</v>
      </c>
      <c r="P5">
        <v>200</v>
      </c>
      <c r="Q5" t="s">
        <v>28</v>
      </c>
      <c r="R5">
        <v>400</v>
      </c>
      <c r="S5" t="s">
        <v>29</v>
      </c>
      <c r="T5">
        <v>100</v>
      </c>
      <c r="W5" t="s">
        <v>38</v>
      </c>
    </row>
    <row r="6" spans="1:23">
      <c r="A6" t="s">
        <v>39</v>
      </c>
      <c r="B6" s="2" t="str">
        <f>Hyperlink("https://www.diodes.com/assets/Datasheets/DMMT3904W.pdf")</f>
        <v>https://www.diodes.com/assets/Datasheets/DMMT3904W.pdf</v>
      </c>
      <c r="C6" t="str">
        <f>Hyperlink("https://www.diodes.com/part/view/DMMT3904W","DMMT3904W")</f>
        <v>DMMT3904W</v>
      </c>
      <c r="D6" t="s">
        <v>40</v>
      </c>
      <c r="E6" t="s">
        <v>41</v>
      </c>
      <c r="F6" t="s">
        <v>26</v>
      </c>
      <c r="G6" t="s">
        <v>27</v>
      </c>
      <c r="H6">
        <v>40</v>
      </c>
      <c r="I6">
        <v>0.2</v>
      </c>
      <c r="K6">
        <v>0.2</v>
      </c>
      <c r="L6">
        <v>100</v>
      </c>
      <c r="M6">
        <v>0.01</v>
      </c>
      <c r="N6">
        <v>60</v>
      </c>
      <c r="O6">
        <v>0.05</v>
      </c>
      <c r="P6">
        <v>200</v>
      </c>
      <c r="Q6" t="s">
        <v>42</v>
      </c>
      <c r="R6">
        <v>300</v>
      </c>
      <c r="S6" t="s">
        <v>43</v>
      </c>
      <c r="T6">
        <v>300</v>
      </c>
      <c r="W6" t="s">
        <v>30</v>
      </c>
    </row>
    <row r="7" spans="1:23">
      <c r="A7" t="s">
        <v>44</v>
      </c>
      <c r="B7" s="2" t="str">
        <f>Hyperlink("https://www.diodes.com/assets/Datasheets/DMMT3904WQ.pdf")</f>
        <v>https://www.diodes.com/assets/Datasheets/DMMT3904WQ.pdf</v>
      </c>
      <c r="C7" t="str">
        <f>Hyperlink("https://www.diodes.com/part/view/DMMT3904WQ","DMMT3904WQ")</f>
        <v>DMMT3904WQ</v>
      </c>
      <c r="D7" t="s">
        <v>40</v>
      </c>
      <c r="E7" t="s">
        <v>41</v>
      </c>
      <c r="F7" t="s">
        <v>45</v>
      </c>
      <c r="G7" t="s">
        <v>27</v>
      </c>
      <c r="H7">
        <v>40</v>
      </c>
      <c r="I7">
        <v>0.2</v>
      </c>
      <c r="K7">
        <v>0.2</v>
      </c>
      <c r="L7">
        <v>100</v>
      </c>
      <c r="M7">
        <v>0.01</v>
      </c>
      <c r="N7">
        <v>60</v>
      </c>
      <c r="O7">
        <v>0.05</v>
      </c>
      <c r="P7">
        <v>200</v>
      </c>
      <c r="Q7" t="s">
        <v>42</v>
      </c>
      <c r="R7">
        <v>300</v>
      </c>
      <c r="S7" t="s">
        <v>43</v>
      </c>
      <c r="T7">
        <v>300</v>
      </c>
      <c r="W7" t="s">
        <v>30</v>
      </c>
    </row>
    <row r="8" spans="1:23">
      <c r="A8" t="s">
        <v>46</v>
      </c>
      <c r="B8" s="2" t="str">
        <f>Hyperlink("https://www.diodes.com/assets/Datasheets/ds30293.pdf")</f>
        <v>https://www.diodes.com/assets/Datasheets/ds30293.pdf</v>
      </c>
      <c r="C8" t="str">
        <f>Hyperlink("https://www.diodes.com/part/view/DMMT3906","DMMT3906")</f>
        <v>DMMT3906</v>
      </c>
      <c r="D8" t="s">
        <v>47</v>
      </c>
      <c r="E8" t="s">
        <v>48</v>
      </c>
      <c r="F8" t="s">
        <v>26</v>
      </c>
      <c r="G8" t="s">
        <v>35</v>
      </c>
      <c r="H8">
        <v>40</v>
      </c>
      <c r="I8">
        <v>0.2</v>
      </c>
      <c r="K8">
        <v>0.225</v>
      </c>
      <c r="L8">
        <v>100</v>
      </c>
      <c r="M8">
        <v>0.01</v>
      </c>
      <c r="N8">
        <v>60</v>
      </c>
      <c r="O8">
        <v>0.05</v>
      </c>
      <c r="P8">
        <v>250</v>
      </c>
      <c r="Q8" t="s">
        <v>42</v>
      </c>
      <c r="R8">
        <v>400</v>
      </c>
      <c r="S8" t="s">
        <v>43</v>
      </c>
      <c r="T8">
        <v>250</v>
      </c>
      <c r="W8" t="s">
        <v>49</v>
      </c>
    </row>
    <row r="9" spans="1:23">
      <c r="A9" t="s">
        <v>50</v>
      </c>
      <c r="B9" s="2" t="str">
        <f>Hyperlink("https://www.diodes.com/assets/Datasheets/ds30293.pdf")</f>
        <v>https://www.diodes.com/assets/Datasheets/ds30293.pdf</v>
      </c>
      <c r="C9" t="str">
        <f>Hyperlink("https://www.diodes.com/part/view/DMMT3906Q","DMMT3906Q")</f>
        <v>DMMT3906Q</v>
      </c>
      <c r="D9" t="s">
        <v>47</v>
      </c>
      <c r="E9" t="s">
        <v>48</v>
      </c>
      <c r="F9" t="s">
        <v>45</v>
      </c>
      <c r="G9" t="s">
        <v>35</v>
      </c>
      <c r="H9">
        <v>40</v>
      </c>
      <c r="I9">
        <v>0.2</v>
      </c>
      <c r="K9">
        <v>0.225</v>
      </c>
      <c r="L9">
        <v>100</v>
      </c>
      <c r="M9">
        <v>0.01</v>
      </c>
      <c r="N9">
        <v>60</v>
      </c>
      <c r="O9">
        <v>0.05</v>
      </c>
      <c r="P9">
        <v>250</v>
      </c>
      <c r="Q9" t="s">
        <v>42</v>
      </c>
      <c r="R9">
        <v>400</v>
      </c>
      <c r="S9" t="s">
        <v>43</v>
      </c>
      <c r="T9">
        <v>250</v>
      </c>
      <c r="W9" t="s">
        <v>49</v>
      </c>
    </row>
    <row r="10" spans="1:23">
      <c r="A10" t="s">
        <v>51</v>
      </c>
      <c r="B10" s="2" t="str">
        <f>Hyperlink("https://www.diodes.com/assets/Datasheets/ds30312.pdf")</f>
        <v>https://www.diodes.com/assets/Datasheets/ds30312.pdf</v>
      </c>
      <c r="C10" t="str">
        <f>Hyperlink("https://www.diodes.com/part/view/DMMT3906W","DMMT3906W")</f>
        <v>DMMT3906W</v>
      </c>
      <c r="D10" t="s">
        <v>52</v>
      </c>
      <c r="E10" t="s">
        <v>41</v>
      </c>
      <c r="F10" t="s">
        <v>26</v>
      </c>
      <c r="G10" t="s">
        <v>35</v>
      </c>
      <c r="H10">
        <v>40</v>
      </c>
      <c r="I10">
        <v>0.2</v>
      </c>
      <c r="K10">
        <v>0.2</v>
      </c>
      <c r="L10">
        <v>100</v>
      </c>
      <c r="M10">
        <v>0.01</v>
      </c>
      <c r="N10">
        <v>60</v>
      </c>
      <c r="O10">
        <v>0.05</v>
      </c>
      <c r="P10">
        <v>250</v>
      </c>
      <c r="Q10" t="s">
        <v>42</v>
      </c>
      <c r="R10">
        <v>400</v>
      </c>
      <c r="S10" t="s">
        <v>43</v>
      </c>
      <c r="T10">
        <v>250</v>
      </c>
      <c r="W10" t="s">
        <v>30</v>
      </c>
    </row>
    <row r="11" spans="1:23">
      <c r="A11" t="s">
        <v>53</v>
      </c>
      <c r="B11" s="2" t="str">
        <f>Hyperlink("https://www.diodes.com/assets/Datasheets/ds30312.pdf")</f>
        <v>https://www.diodes.com/assets/Datasheets/ds30312.pdf</v>
      </c>
      <c r="C11" t="str">
        <f>Hyperlink("https://www.diodes.com/part/view/DMMT3906WQ","DMMT3906WQ")</f>
        <v>DMMT3906WQ</v>
      </c>
      <c r="D11" t="s">
        <v>52</v>
      </c>
      <c r="E11" t="s">
        <v>41</v>
      </c>
      <c r="F11" t="s">
        <v>45</v>
      </c>
      <c r="G11" t="s">
        <v>35</v>
      </c>
      <c r="H11">
        <v>40</v>
      </c>
      <c r="I11">
        <v>0.2</v>
      </c>
      <c r="K11">
        <v>0.2</v>
      </c>
      <c r="L11">
        <v>100</v>
      </c>
      <c r="M11">
        <v>0.01</v>
      </c>
      <c r="N11">
        <v>60</v>
      </c>
      <c r="O11">
        <v>0.05</v>
      </c>
      <c r="P11">
        <v>250</v>
      </c>
      <c r="Q11" t="s">
        <v>42</v>
      </c>
      <c r="R11">
        <v>400</v>
      </c>
      <c r="S11" t="s">
        <v>43</v>
      </c>
      <c r="T11">
        <v>250</v>
      </c>
      <c r="W11" t="s">
        <v>30</v>
      </c>
    </row>
    <row r="12" spans="1:23">
      <c r="A12" t="s">
        <v>54</v>
      </c>
      <c r="B12" s="2" t="str">
        <f>Hyperlink("https://www.diodes.com/assets/Datasheets/DMMT5401.pdf")</f>
        <v>https://www.diodes.com/assets/Datasheets/DMMT5401.pdf</v>
      </c>
      <c r="C12" t="str">
        <f>Hyperlink("https://www.diodes.com/part/view/DMMT5401","DMMT5401")</f>
        <v>DMMT5401</v>
      </c>
      <c r="D12" t="s">
        <v>55</v>
      </c>
      <c r="E12" t="s">
        <v>56</v>
      </c>
      <c r="F12" t="s">
        <v>26</v>
      </c>
      <c r="G12" t="s">
        <v>35</v>
      </c>
      <c r="H12">
        <v>150</v>
      </c>
      <c r="I12">
        <v>0.2</v>
      </c>
      <c r="K12">
        <v>0.3</v>
      </c>
      <c r="L12">
        <v>60</v>
      </c>
      <c r="M12">
        <v>0.01</v>
      </c>
      <c r="N12">
        <v>50</v>
      </c>
      <c r="O12">
        <v>0.05</v>
      </c>
      <c r="P12">
        <v>200</v>
      </c>
      <c r="Q12" t="s">
        <v>42</v>
      </c>
      <c r="R12">
        <v>500</v>
      </c>
      <c r="S12" t="s">
        <v>43</v>
      </c>
      <c r="T12">
        <v>100</v>
      </c>
      <c r="W12" t="s">
        <v>49</v>
      </c>
    </row>
    <row r="13" spans="1:23">
      <c r="A13" t="s">
        <v>57</v>
      </c>
      <c r="B13" s="2" t="str">
        <f>Hyperlink("https://www.diodes.com/assets/Datasheets/ds30436.pdf")</f>
        <v>https://www.diodes.com/assets/Datasheets/ds30436.pdf</v>
      </c>
      <c r="C13" t="str">
        <f>Hyperlink("https://www.diodes.com/part/view/DMMT5551","DMMT5551")</f>
        <v>DMMT5551</v>
      </c>
      <c r="D13" t="s">
        <v>58</v>
      </c>
      <c r="E13" t="s">
        <v>56</v>
      </c>
      <c r="F13" t="s">
        <v>26</v>
      </c>
      <c r="G13" t="s">
        <v>27</v>
      </c>
      <c r="H13">
        <v>160</v>
      </c>
      <c r="I13">
        <v>0.2</v>
      </c>
      <c r="K13">
        <v>0.3</v>
      </c>
      <c r="L13">
        <v>80</v>
      </c>
      <c r="M13">
        <v>0.01</v>
      </c>
      <c r="N13">
        <v>30</v>
      </c>
      <c r="O13">
        <v>0.05</v>
      </c>
      <c r="P13">
        <v>150</v>
      </c>
      <c r="Q13" t="s">
        <v>42</v>
      </c>
      <c r="R13">
        <v>200</v>
      </c>
      <c r="S13" t="s">
        <v>43</v>
      </c>
      <c r="T13">
        <v>100</v>
      </c>
      <c r="W13" t="s">
        <v>49</v>
      </c>
    </row>
    <row r="14" spans="1:23">
      <c r="A14" t="s">
        <v>59</v>
      </c>
      <c r="B14" s="2" t="str">
        <f>Hyperlink("https://www.diodes.com/assets/Datasheets/ds30436.pdf")</f>
        <v>https://www.diodes.com/assets/Datasheets/ds30436.pdf</v>
      </c>
      <c r="C14" t="str">
        <f>Hyperlink("https://www.diodes.com/part/view/DMMT5551S","DMMT5551S")</f>
        <v>DMMT5551S</v>
      </c>
      <c r="D14" t="s">
        <v>58</v>
      </c>
      <c r="E14" t="s">
        <v>56</v>
      </c>
      <c r="F14" t="s">
        <v>26</v>
      </c>
      <c r="G14" t="s">
        <v>27</v>
      </c>
      <c r="H14">
        <v>160</v>
      </c>
      <c r="I14">
        <v>0.2</v>
      </c>
      <c r="K14">
        <v>0.3</v>
      </c>
      <c r="L14">
        <v>80</v>
      </c>
      <c r="M14">
        <v>0.01</v>
      </c>
      <c r="N14">
        <v>30</v>
      </c>
      <c r="O14">
        <v>0.05</v>
      </c>
      <c r="P14">
        <v>150</v>
      </c>
      <c r="Q14" t="s">
        <v>42</v>
      </c>
      <c r="R14">
        <v>200</v>
      </c>
      <c r="S14" t="s">
        <v>43</v>
      </c>
      <c r="T14">
        <v>100</v>
      </c>
      <c r="W14" t="s">
        <v>49</v>
      </c>
    </row>
  </sheetData>
  <autoFilter ref="A1:W14"/>
  <hyperlinks>
    <hyperlink ref="C2" r:id="rId_hyperlink_1" tooltip="BCM846BS" display="BCM846BS"/>
    <hyperlink ref="C3" r:id="rId_hyperlink_2" tooltip="BCM847BS" display="BCM847BS"/>
    <hyperlink ref="C4" r:id="rId_hyperlink_3" tooltip="BCM857BS" display="BCM857BS"/>
    <hyperlink ref="C5" r:id="rId_hyperlink_4" tooltip="BCM857BV" display="BCM857BV"/>
    <hyperlink ref="C6" r:id="rId_hyperlink_5" tooltip="DMMT3904W" display="DMMT3904W"/>
    <hyperlink ref="C7" r:id="rId_hyperlink_6" tooltip="DMMT3904WQ" display="DMMT3904WQ"/>
    <hyperlink ref="C8" r:id="rId_hyperlink_7" tooltip="DMMT3906" display="DMMT3906"/>
    <hyperlink ref="C9" r:id="rId_hyperlink_8" tooltip="DMMT3906Q" display="DMMT3906Q"/>
    <hyperlink ref="C10" r:id="rId_hyperlink_9" tooltip="DMMT3906W" display="DMMT3906W"/>
    <hyperlink ref="C11" r:id="rId_hyperlink_10" tooltip="DMMT3906WQ" display="DMMT3906WQ"/>
    <hyperlink ref="C12" r:id="rId_hyperlink_11" tooltip="DMMT5401" display="DMMT5401"/>
    <hyperlink ref="C13" r:id="rId_hyperlink_12" tooltip="DMMT5551" display="DMMT5551"/>
    <hyperlink ref="C14" r:id="rId_hyperlink_13" tooltip="DMMT5551S" display="DMMT5551S"/>
    <hyperlink ref="B2" r:id="rId_hyperlink_14" tooltip="https://www.diodes.com/assets/Datasheets/BCM846BS.pdf" display="https://www.diodes.com/assets/Datasheets/BCM846BS.pdf"/>
    <hyperlink ref="B3" r:id="rId_hyperlink_15" tooltip="https://www.diodes.com/assets/Datasheets/BCM847BS.pdf" display="https://www.diodes.com/assets/Datasheets/BCM847BS.pdf"/>
    <hyperlink ref="B4" r:id="rId_hyperlink_16" tooltip="https://www.diodes.com/assets/Datasheets/BCM857BS.pdf" display="https://www.diodes.com/assets/Datasheets/BCM857BS.pdf"/>
    <hyperlink ref="B5" r:id="rId_hyperlink_17" tooltip="https://www.diodes.com/assets/Datasheets/BCM857BV.pdf" display="https://www.diodes.com/assets/Datasheets/BCM857BV.pdf"/>
    <hyperlink ref="B6" r:id="rId_hyperlink_18" tooltip="https://www.diodes.com/assets/Datasheets/DMMT3904W.pdf" display="https://www.diodes.com/assets/Datasheets/DMMT3904W.pdf"/>
    <hyperlink ref="B7" r:id="rId_hyperlink_19" tooltip="https://www.diodes.com/assets/Datasheets/DMMT3904WQ.pdf" display="https://www.diodes.com/assets/Datasheets/DMMT3904WQ.pdf"/>
    <hyperlink ref="B8" r:id="rId_hyperlink_20" tooltip="https://www.diodes.com/assets/Datasheets/ds30293.pdf" display="https://www.diodes.com/assets/Datasheets/ds30293.pdf"/>
    <hyperlink ref="B9" r:id="rId_hyperlink_21" tooltip="https://www.diodes.com/assets/Datasheets/ds30293.pdf" display="https://www.diodes.com/assets/Datasheets/ds30293.pdf"/>
    <hyperlink ref="B10" r:id="rId_hyperlink_22" tooltip="https://www.diodes.com/assets/Datasheets/ds30312.pdf" display="https://www.diodes.com/assets/Datasheets/ds30312.pdf"/>
    <hyperlink ref="B11" r:id="rId_hyperlink_23" tooltip="https://www.diodes.com/assets/Datasheets/ds30312.pdf" display="https://www.diodes.com/assets/Datasheets/ds30312.pdf"/>
    <hyperlink ref="B12" r:id="rId_hyperlink_24" tooltip="https://www.diodes.com/assets/Datasheets/DMMT5401.pdf" display="https://www.diodes.com/assets/Datasheets/DMMT5401.pdf"/>
    <hyperlink ref="B13" r:id="rId_hyperlink_25" tooltip="https://www.diodes.com/assets/Datasheets/ds30436.pdf" display="https://www.diodes.com/assets/Datasheets/ds30436.pdf"/>
    <hyperlink ref="B14" r:id="rId_hyperlink_26" tooltip="https://www.diodes.com/assets/Datasheets/ds30436.pdf" display="https://www.diodes.com/assets/Datasheets/ds30436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2024-06-27T21:18:07-05:00</dcterms:created>
  <dcterms:modified xsi:type="dcterms:W3CDTF">2024-06-27T21:18:07-05:00</dcterms:modified>
  <dc:title>Untitled Spreadsheet</dc:title>
  <dc:description/>
  <dc:subject/>
  <cp:keywords/>
  <cp:category/>
</cp:coreProperties>
</file>