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'Worksheet'!$A$1:$N$49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<sst xmlns="http://schemas.openxmlformats.org/spreadsheetml/2006/main" uniqueCount="85">
  <si>
    <t>Part Number</t>
  </si>
  <si>
    <t>Datasheet or Product Brief</t>
  </si>
  <si>
    <t>Product Page</t>
  </si>
  <si>
    <t>Description</t>
  </si>
  <si>
    <r>
      <rPr>
        <rFont val="Arial"/>
        <b val="true"/>
        <i val="false"/>
        <strike val="false"/>
        <color rgb="FF000000"/>
        <sz val="8"/>
        <u val="none"/>
      </rPr>
      <t xml:space="preserve">AEC Qualified</t>
    </r>
  </si>
  <si>
    <r>
      <rPr>
        <rFont val="Arial"/>
        <b val="true"/>
        <i val="false"/>
        <strike val="false"/>
        <color rgb="FF000000"/>
        <sz val="8"/>
        <u val="none"/>
      </rPr>
      <t xml:space="preserve">Compliance (Only Automotive supports PPAP)</t>
    </r>
  </si>
  <si>
    <r>
      <rPr>
        <rFont val="Arial"/>
        <b val="true"/>
        <i val="false"/>
        <strike val="false"/>
        <color rgb="FF000000"/>
        <sz val="8"/>
        <u val="none"/>
      </rPr>
      <t xml:space="preserve">Reverse RecoveryTime trr (ns)</t>
    </r>
  </si>
  <si>
    <r>
      <rPr>
        <rFont val="Arial"/>
        <b val="true"/>
        <i val="false"/>
        <strike val="false"/>
        <color rgb="FF000000"/>
        <sz val="8"/>
        <u val="none"/>
      </rPr>
      <t xml:space="preserve">Maximum Peak Forward Surge Current I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FSM (A)</t>
    </r>
  </si>
  <si>
    <r>
      <rPr>
        <rFont val="Arial"/>
        <b val="true"/>
        <i val="false"/>
        <strike val="false"/>
        <color rgb="FF000000"/>
        <sz val="8"/>
        <u val="none"/>
      </rPr>
      <t xml:space="preserve">MaximumAverageRectifiedCurrent I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O </t>
    </r>
    <r>
      <rPr>
        <rFont val="Arial"/>
        <b val="true"/>
        <i val="false"/>
        <strike val="false"/>
        <color rgb="FF000000"/>
        <sz val="8"/>
        <u val="none"/>
      </rPr>
      <t xml:space="preserve">(A)</t>
    </r>
  </si>
  <si>
    <r>
      <rPr>
        <rFont val="Arial"/>
        <b val="true"/>
        <i val="false"/>
        <strike val="false"/>
        <color rgb="FF000000"/>
        <sz val="8"/>
        <u val="none"/>
      </rPr>
      <t xml:space="preserve">Forward VoltageDrop V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F</t>
    </r>
    <r>
      <rPr>
        <rFont val="Arial"/>
        <b val="true"/>
        <i val="false"/>
        <strike val="false"/>
        <color rgb="FF000000"/>
        <sz val="8"/>
        <u val="none"/>
      </rPr>
      <t xml:space="preserve">(V)</t>
    </r>
  </si>
  <si>
    <r>
      <rPr>
        <rFont val="Arial"/>
        <b val="true"/>
        <i val="false"/>
        <strike val="false"/>
        <color rgb="FF000000"/>
        <sz val="8"/>
        <u val="none"/>
      </rPr>
      <t xml:space="preserve">Peak RepetitiveReverse VoltageV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RRM </t>
    </r>
    <r>
      <rPr>
        <rFont val="Arial"/>
        <b val="true"/>
        <i val="false"/>
        <strike val="false"/>
        <color rgb="FF000000"/>
        <sz val="8"/>
        <u val="none"/>
      </rPr>
      <t xml:space="preserve">(V)</t>
    </r>
  </si>
  <si>
    <r>
      <rPr>
        <rFont val="Arial"/>
        <b val="true"/>
        <i val="false"/>
        <strike val="false"/>
        <color rgb="FF000000"/>
        <sz val="8"/>
        <u val="none"/>
      </rPr>
      <t xml:space="preserve">TotalCapacitance C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T </t>
    </r>
    <r>
      <rPr>
        <rFont val="Arial"/>
        <b val="true"/>
        <i val="false"/>
        <strike val="false"/>
        <color rgb="FF000000"/>
        <sz val="8"/>
        <u val="none"/>
      </rPr>
      <t xml:space="preserve">(pF)</t>
    </r>
  </si>
  <si>
    <r>
      <rPr>
        <rFont val="Arial"/>
        <b val="true"/>
        <i val="false"/>
        <strike val="false"/>
        <color rgb="FF000000"/>
        <sz val="8"/>
        <u val="none"/>
      </rPr>
      <t xml:space="preserve">Maximum ReverseCurrent I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R </t>
    </r>
    <r>
      <rPr>
        <rFont val="Arial"/>
        <b val="true"/>
        <i val="false"/>
        <strike val="false"/>
        <color rgb="FF000000"/>
        <sz val="8"/>
        <u val="none"/>
      </rPr>
      <t xml:space="preserve">(µA)</t>
    </r>
  </si>
  <si>
    <t>Packages</t>
  </si>
  <si>
    <t>DTH1206D</t>
  </si>
  <si>
    <t>HYPER-FAST EPITAXIAL RECTIFIER</t>
  </si>
  <si>
    <t>Yes</t>
  </si>
  <si>
    <t>Standard</t>
  </si>
  <si>
    <t>TO220AC (Type WX)</t>
  </si>
  <si>
    <t>DTH3006D</t>
  </si>
  <si>
    <t>SUPER FAST RECOVERY RECTIFIER</t>
  </si>
  <si>
    <t>DTH3006FP</t>
  </si>
  <si>
    <t>ITO220AC</t>
  </si>
  <si>
    <t>DTH3006PT</t>
  </si>
  <si>
    <t>30A SUPER-FAST EPITAXIAL RECTIFIER</t>
  </si>
  <si>
    <t>TO247-2L (Type HE)</t>
  </si>
  <si>
    <t>DTH810D</t>
  </si>
  <si>
    <t>TO220AC</t>
  </si>
  <si>
    <t>DTH810FP</t>
  </si>
  <si>
    <t>DTH8E06D</t>
  </si>
  <si>
    <t>DTH8E06FP</t>
  </si>
  <si>
    <t>ITO220AC (Type WX-NC)</t>
  </si>
  <si>
    <t>DTH8L06D</t>
  </si>
  <si>
    <t>DTH8L06DNC</t>
  </si>
  <si>
    <t>TO252 (Standard)</t>
  </si>
  <si>
    <t>DTH8L06FP</t>
  </si>
  <si>
    <t>DTH8R06D</t>
  </si>
  <si>
    <t>DTH8R06D1</t>
  </si>
  <si>
    <t>DTH8R06FP</t>
  </si>
  <si>
    <t>DTH8S06D</t>
  </si>
  <si>
    <t>DTH8S06FP</t>
  </si>
  <si>
    <t>LTTH1006LDW</t>
  </si>
  <si>
    <t>ULTRA-FAST RECOVERY RECTIFIER</t>
  </si>
  <si>
    <t>TO-252/DPAK (LS)</t>
  </si>
  <si>
    <t>LTTH1006LFW</t>
  </si>
  <si>
    <t>ITO220AC (LS)</t>
  </si>
  <si>
    <t>LTTH1006LW</t>
  </si>
  <si>
    <t>TO220AC (LS)</t>
  </si>
  <si>
    <t>LTTH1206DFW</t>
  </si>
  <si>
    <t>LTTH1206DW</t>
  </si>
  <si>
    <t>LTTH1506D</t>
  </si>
  <si>
    <t>LTTH1506DF</t>
  </si>
  <si>
    <t>LTTH3060PW</t>
  </si>
  <si>
    <t>TO-247-2L (LS)</t>
  </si>
  <si>
    <t>LTTH806EFW</t>
  </si>
  <si>
    <t>LTTH806LDW</t>
  </si>
  <si>
    <t>LTTH806LF</t>
  </si>
  <si>
    <t>HYPER-FAST GLASS PASSIVATED RECTIFIER</t>
  </si>
  <si>
    <t>LTTH806LFW</t>
  </si>
  <si>
    <t>LTTH806LW</t>
  </si>
  <si>
    <t>LTTH806RDW</t>
  </si>
  <si>
    <t>LTTH806RFW</t>
  </si>
  <si>
    <t>LTTH806RW</t>
  </si>
  <si>
    <t>LTTH806SDF</t>
  </si>
  <si>
    <t>LTTH806SDFW</t>
  </si>
  <si>
    <t>LTTH806SDW</t>
  </si>
  <si>
    <t>LTTH810FW</t>
  </si>
  <si>
    <t>LTTH810W</t>
  </si>
  <si>
    <t>LTTH812FW</t>
  </si>
  <si>
    <t>LTTH812W</t>
  </si>
  <si>
    <t>MUR460</t>
  </si>
  <si>
    <t>DO-201AD (LS)</t>
  </si>
  <si>
    <t>MUR460D</t>
  </si>
  <si>
    <t>MURS360</t>
  </si>
  <si>
    <t>SMC</t>
  </si>
  <si>
    <t>MURS360(LS)</t>
  </si>
  <si>
    <t>SMC (LS)</t>
  </si>
  <si>
    <t>MURS360B</t>
  </si>
  <si>
    <t>SUPER-FAST RECTIFIER</t>
  </si>
  <si>
    <t>SMB</t>
  </si>
  <si>
    <t>MURS360B(LS)</t>
  </si>
  <si>
    <t>SMB (LS)</t>
  </si>
  <si>
    <t>MURS4100C</t>
  </si>
  <si>
    <t>MURS460C</t>
  </si>
  <si>
    <t>MURS460C(LS)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</si>
</sst>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c2c2c2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1">
      <alignment horizontal="left" vertical="top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odes.com/datasheet/download/DTH1206D.pdf" TargetMode="External"/><Relationship Id="rId_hyperlink_2" Type="http://schemas.openxmlformats.org/officeDocument/2006/relationships/hyperlink" Target="https://www.diodes.com/part/view/DTH1206D" TargetMode="External"/><Relationship Id="rId_hyperlink_3" Type="http://schemas.openxmlformats.org/officeDocument/2006/relationships/hyperlink" Target="https://www.diodes.com/datasheet/download/DTH3006D.pdf" TargetMode="External"/><Relationship Id="rId_hyperlink_4" Type="http://schemas.openxmlformats.org/officeDocument/2006/relationships/hyperlink" Target="https://www.diodes.com/part/view/DTH3006D" TargetMode="External"/><Relationship Id="rId_hyperlink_5" Type="http://schemas.openxmlformats.org/officeDocument/2006/relationships/hyperlink" Target="https://www.diodes.com/datasheet/download/DTH3006FP.pdf" TargetMode="External"/><Relationship Id="rId_hyperlink_6" Type="http://schemas.openxmlformats.org/officeDocument/2006/relationships/hyperlink" Target="https://www.diodes.com/part/view/DTH3006FP" TargetMode="External"/><Relationship Id="rId_hyperlink_7" Type="http://schemas.openxmlformats.org/officeDocument/2006/relationships/hyperlink" Target="https://www.diodes.com/datasheet/download/DTH3006PT.pdf" TargetMode="External"/><Relationship Id="rId_hyperlink_8" Type="http://schemas.openxmlformats.org/officeDocument/2006/relationships/hyperlink" Target="https://www.diodes.com/part/view/DTH3006PT" TargetMode="External"/><Relationship Id="rId_hyperlink_9" Type="http://schemas.openxmlformats.org/officeDocument/2006/relationships/hyperlink" Target="https://www.diodes.com/datasheet/download/DTH810D.pdf" TargetMode="External"/><Relationship Id="rId_hyperlink_10" Type="http://schemas.openxmlformats.org/officeDocument/2006/relationships/hyperlink" Target="https://www.diodes.com/part/view/DTH810D" TargetMode="External"/><Relationship Id="rId_hyperlink_11" Type="http://schemas.openxmlformats.org/officeDocument/2006/relationships/hyperlink" Target="https://www.diodes.com/datasheet/download/DTH810FP.pdf" TargetMode="External"/><Relationship Id="rId_hyperlink_12" Type="http://schemas.openxmlformats.org/officeDocument/2006/relationships/hyperlink" Target="https://www.diodes.com/part/view/DTH810FP" TargetMode="External"/><Relationship Id="rId_hyperlink_13" Type="http://schemas.openxmlformats.org/officeDocument/2006/relationships/hyperlink" Target="https://www.diodes.com/datasheet/download/DTH8E06D.pdf" TargetMode="External"/><Relationship Id="rId_hyperlink_14" Type="http://schemas.openxmlformats.org/officeDocument/2006/relationships/hyperlink" Target="https://www.diodes.com/part/view/DTH8E06D" TargetMode="External"/><Relationship Id="rId_hyperlink_15" Type="http://schemas.openxmlformats.org/officeDocument/2006/relationships/hyperlink" Target="https://www.diodes.com/datasheet/download/DTH8E06FP.pdf" TargetMode="External"/><Relationship Id="rId_hyperlink_16" Type="http://schemas.openxmlformats.org/officeDocument/2006/relationships/hyperlink" Target="https://www.diodes.com/part/view/DTH8E06FP" TargetMode="External"/><Relationship Id="rId_hyperlink_17" Type="http://schemas.openxmlformats.org/officeDocument/2006/relationships/hyperlink" Target="https://www.diodes.com/datasheet/download/DTH8L06D.pdf" TargetMode="External"/><Relationship Id="rId_hyperlink_18" Type="http://schemas.openxmlformats.org/officeDocument/2006/relationships/hyperlink" Target="https://www.diodes.com/part/view/DTH8L06D" TargetMode="External"/><Relationship Id="rId_hyperlink_19" Type="http://schemas.openxmlformats.org/officeDocument/2006/relationships/hyperlink" Target="https://www.diodes.com/datasheet/download/DTH8L06DNC.pdf" TargetMode="External"/><Relationship Id="rId_hyperlink_20" Type="http://schemas.openxmlformats.org/officeDocument/2006/relationships/hyperlink" Target="https://www.diodes.com/part/view/DTH8L06DNC" TargetMode="External"/><Relationship Id="rId_hyperlink_21" Type="http://schemas.openxmlformats.org/officeDocument/2006/relationships/hyperlink" Target="https://www.diodes.com/datasheet/download/DTH8L06FP.pdf" TargetMode="External"/><Relationship Id="rId_hyperlink_22" Type="http://schemas.openxmlformats.org/officeDocument/2006/relationships/hyperlink" Target="https://www.diodes.com/part/view/DTH8L06FP" TargetMode="External"/><Relationship Id="rId_hyperlink_23" Type="http://schemas.openxmlformats.org/officeDocument/2006/relationships/hyperlink" Target="https://www.diodes.com/datasheet/download/DTH8R06D.pdf" TargetMode="External"/><Relationship Id="rId_hyperlink_24" Type="http://schemas.openxmlformats.org/officeDocument/2006/relationships/hyperlink" Target="https://www.diodes.com/part/view/DTH8R06D" TargetMode="External"/><Relationship Id="rId_hyperlink_25" Type="http://schemas.openxmlformats.org/officeDocument/2006/relationships/hyperlink" Target="https://www.diodes.com/datasheet/download/DTH8R06D1.pdf" TargetMode="External"/><Relationship Id="rId_hyperlink_26" Type="http://schemas.openxmlformats.org/officeDocument/2006/relationships/hyperlink" Target="https://www.diodes.com/part/view/DTH8R06D1" TargetMode="External"/><Relationship Id="rId_hyperlink_27" Type="http://schemas.openxmlformats.org/officeDocument/2006/relationships/hyperlink" Target="https://www.diodes.com/datasheet/download/DTH8R06FP.pdf" TargetMode="External"/><Relationship Id="rId_hyperlink_28" Type="http://schemas.openxmlformats.org/officeDocument/2006/relationships/hyperlink" Target="https://www.diodes.com/part/view/DTH8R06FP" TargetMode="External"/><Relationship Id="rId_hyperlink_29" Type="http://schemas.openxmlformats.org/officeDocument/2006/relationships/hyperlink" Target="https://www.diodes.com/datasheet/download/DTH8S06D.pdf" TargetMode="External"/><Relationship Id="rId_hyperlink_30" Type="http://schemas.openxmlformats.org/officeDocument/2006/relationships/hyperlink" Target="https://www.diodes.com/part/view/DTH8S06D" TargetMode="External"/><Relationship Id="rId_hyperlink_31" Type="http://schemas.openxmlformats.org/officeDocument/2006/relationships/hyperlink" Target="https://www.diodes.com/datasheet/download/DTH8S06FP.pdf" TargetMode="External"/><Relationship Id="rId_hyperlink_32" Type="http://schemas.openxmlformats.org/officeDocument/2006/relationships/hyperlink" Target="https://www.diodes.com/part/view/DTH8S06FP" TargetMode="External"/><Relationship Id="rId_hyperlink_33" Type="http://schemas.openxmlformats.org/officeDocument/2006/relationships/hyperlink" Target="https://www.diodes.com/datasheet/download/LTTH1006LDW.pdf" TargetMode="External"/><Relationship Id="rId_hyperlink_34" Type="http://schemas.openxmlformats.org/officeDocument/2006/relationships/hyperlink" Target="https://www.diodes.com/part/view/LTTH1006LDW" TargetMode="External"/><Relationship Id="rId_hyperlink_35" Type="http://schemas.openxmlformats.org/officeDocument/2006/relationships/hyperlink" Target="https://www.diodes.com/datasheet/download/LTTH1006LFW.pdf" TargetMode="External"/><Relationship Id="rId_hyperlink_36" Type="http://schemas.openxmlformats.org/officeDocument/2006/relationships/hyperlink" Target="https://www.diodes.com/part/view/LTTH1006LFW" TargetMode="External"/><Relationship Id="rId_hyperlink_37" Type="http://schemas.openxmlformats.org/officeDocument/2006/relationships/hyperlink" Target="https://www.diodes.com/datasheet/download/LTTH1006LW.pdf" TargetMode="External"/><Relationship Id="rId_hyperlink_38" Type="http://schemas.openxmlformats.org/officeDocument/2006/relationships/hyperlink" Target="https://www.diodes.com/part/view/LTTH1006LW" TargetMode="External"/><Relationship Id="rId_hyperlink_39" Type="http://schemas.openxmlformats.org/officeDocument/2006/relationships/hyperlink" Target="https://www.diodes.com/datasheet/download/LTTH1206DFW.pdf" TargetMode="External"/><Relationship Id="rId_hyperlink_40" Type="http://schemas.openxmlformats.org/officeDocument/2006/relationships/hyperlink" Target="https://www.diodes.com/part/view/LTTH1206DFW" TargetMode="External"/><Relationship Id="rId_hyperlink_41" Type="http://schemas.openxmlformats.org/officeDocument/2006/relationships/hyperlink" Target="https://www.diodes.com/datasheet/download/LTTH1206DW.pdf" TargetMode="External"/><Relationship Id="rId_hyperlink_42" Type="http://schemas.openxmlformats.org/officeDocument/2006/relationships/hyperlink" Target="https://www.diodes.com/part/view/LTTH1206DW" TargetMode="External"/><Relationship Id="rId_hyperlink_43" Type="http://schemas.openxmlformats.org/officeDocument/2006/relationships/hyperlink" Target="https://www.diodes.com/datasheet/download/LTTH1506D.pdf" TargetMode="External"/><Relationship Id="rId_hyperlink_44" Type="http://schemas.openxmlformats.org/officeDocument/2006/relationships/hyperlink" Target="https://www.diodes.com/part/view/LTTH1506D" TargetMode="External"/><Relationship Id="rId_hyperlink_45" Type="http://schemas.openxmlformats.org/officeDocument/2006/relationships/hyperlink" Target="https://www.diodes.com/datasheet/download/LTTH1506DF.pdf" TargetMode="External"/><Relationship Id="rId_hyperlink_46" Type="http://schemas.openxmlformats.org/officeDocument/2006/relationships/hyperlink" Target="https://www.diodes.com/part/view/LTTH1506DF" TargetMode="External"/><Relationship Id="rId_hyperlink_47" Type="http://schemas.openxmlformats.org/officeDocument/2006/relationships/hyperlink" Target="https://www.diodes.com/datasheet/download/LTTH3060PW.pdf" TargetMode="External"/><Relationship Id="rId_hyperlink_48" Type="http://schemas.openxmlformats.org/officeDocument/2006/relationships/hyperlink" Target="https://www.diodes.com/part/view/LTTH3060PW" TargetMode="External"/><Relationship Id="rId_hyperlink_49" Type="http://schemas.openxmlformats.org/officeDocument/2006/relationships/hyperlink" Target="https://www.diodes.com/datasheet/download/LTTH806EFW.pdf" TargetMode="External"/><Relationship Id="rId_hyperlink_50" Type="http://schemas.openxmlformats.org/officeDocument/2006/relationships/hyperlink" Target="https://www.diodes.com/part/view/LTTH806EFW" TargetMode="External"/><Relationship Id="rId_hyperlink_51" Type="http://schemas.openxmlformats.org/officeDocument/2006/relationships/hyperlink" Target="https://www.diodes.com/datasheet/download/LTTH806LDW.pdf" TargetMode="External"/><Relationship Id="rId_hyperlink_52" Type="http://schemas.openxmlformats.org/officeDocument/2006/relationships/hyperlink" Target="https://www.diodes.com/part/view/LTTH806LDW" TargetMode="External"/><Relationship Id="rId_hyperlink_53" Type="http://schemas.openxmlformats.org/officeDocument/2006/relationships/hyperlink" Target="https://www.diodes.com/datasheet/download/LTTH806LF.pdf" TargetMode="External"/><Relationship Id="rId_hyperlink_54" Type="http://schemas.openxmlformats.org/officeDocument/2006/relationships/hyperlink" Target="https://www.diodes.com/part/view/LTTH806LF" TargetMode="External"/><Relationship Id="rId_hyperlink_55" Type="http://schemas.openxmlformats.org/officeDocument/2006/relationships/hyperlink" Target="https://www.diodes.com/datasheet/download/LTTH806LFW.pdf" TargetMode="External"/><Relationship Id="rId_hyperlink_56" Type="http://schemas.openxmlformats.org/officeDocument/2006/relationships/hyperlink" Target="https://www.diodes.com/part/view/LTTH806LFW" TargetMode="External"/><Relationship Id="rId_hyperlink_57" Type="http://schemas.openxmlformats.org/officeDocument/2006/relationships/hyperlink" Target="https://www.diodes.com/datasheet/download/LTTH806LW.pdf" TargetMode="External"/><Relationship Id="rId_hyperlink_58" Type="http://schemas.openxmlformats.org/officeDocument/2006/relationships/hyperlink" Target="https://www.diodes.com/part/view/LTTH806LW" TargetMode="External"/><Relationship Id="rId_hyperlink_59" Type="http://schemas.openxmlformats.org/officeDocument/2006/relationships/hyperlink" Target="https://www.diodes.com/datasheet/download/LTTH806RDW.pdf" TargetMode="External"/><Relationship Id="rId_hyperlink_60" Type="http://schemas.openxmlformats.org/officeDocument/2006/relationships/hyperlink" Target="https://www.diodes.com/part/view/LTTH806RDW" TargetMode="External"/><Relationship Id="rId_hyperlink_61" Type="http://schemas.openxmlformats.org/officeDocument/2006/relationships/hyperlink" Target="https://www.diodes.com/datasheet/download/LTTH806RFW.pdf" TargetMode="External"/><Relationship Id="rId_hyperlink_62" Type="http://schemas.openxmlformats.org/officeDocument/2006/relationships/hyperlink" Target="https://www.diodes.com/part/view/LTTH806RFW" TargetMode="External"/><Relationship Id="rId_hyperlink_63" Type="http://schemas.openxmlformats.org/officeDocument/2006/relationships/hyperlink" Target="https://www.diodes.com/datasheet/download/LTTH806RW.pdf" TargetMode="External"/><Relationship Id="rId_hyperlink_64" Type="http://schemas.openxmlformats.org/officeDocument/2006/relationships/hyperlink" Target="https://www.diodes.com/part/view/LTTH806RW" TargetMode="External"/><Relationship Id="rId_hyperlink_65" Type="http://schemas.openxmlformats.org/officeDocument/2006/relationships/hyperlink" Target="https://www.diodes.com/datasheet/download/LTTH806SDF.pdf" TargetMode="External"/><Relationship Id="rId_hyperlink_66" Type="http://schemas.openxmlformats.org/officeDocument/2006/relationships/hyperlink" Target="https://www.diodes.com/part/view/LTTH806SDF" TargetMode="External"/><Relationship Id="rId_hyperlink_67" Type="http://schemas.openxmlformats.org/officeDocument/2006/relationships/hyperlink" Target="https://www.diodes.com/datasheet/download/LTTH806SDFW.pdf" TargetMode="External"/><Relationship Id="rId_hyperlink_68" Type="http://schemas.openxmlformats.org/officeDocument/2006/relationships/hyperlink" Target="https://www.diodes.com/part/view/LTTH806SDFW" TargetMode="External"/><Relationship Id="rId_hyperlink_69" Type="http://schemas.openxmlformats.org/officeDocument/2006/relationships/hyperlink" Target="https://www.diodes.com/datasheet/download/LTTH806SDW.pdf" TargetMode="External"/><Relationship Id="rId_hyperlink_70" Type="http://schemas.openxmlformats.org/officeDocument/2006/relationships/hyperlink" Target="https://www.diodes.com/part/view/LTTH806SDW" TargetMode="External"/><Relationship Id="rId_hyperlink_71" Type="http://schemas.openxmlformats.org/officeDocument/2006/relationships/hyperlink" Target="https://www.diodes.com/datasheet/download/LTTH810FW.pdf" TargetMode="External"/><Relationship Id="rId_hyperlink_72" Type="http://schemas.openxmlformats.org/officeDocument/2006/relationships/hyperlink" Target="https://www.diodes.com/part/view/LTTH810FW" TargetMode="External"/><Relationship Id="rId_hyperlink_73" Type="http://schemas.openxmlformats.org/officeDocument/2006/relationships/hyperlink" Target="https://www.diodes.com/datasheet/download/LTTH810W.pdf" TargetMode="External"/><Relationship Id="rId_hyperlink_74" Type="http://schemas.openxmlformats.org/officeDocument/2006/relationships/hyperlink" Target="https://www.diodes.com/part/view/LTTH810W" TargetMode="External"/><Relationship Id="rId_hyperlink_75" Type="http://schemas.openxmlformats.org/officeDocument/2006/relationships/hyperlink" Target="https://www.diodes.com/datasheet/download/LTTH812FW.pdf" TargetMode="External"/><Relationship Id="rId_hyperlink_76" Type="http://schemas.openxmlformats.org/officeDocument/2006/relationships/hyperlink" Target="https://www.diodes.com/part/view/LTTH812FW" TargetMode="External"/><Relationship Id="rId_hyperlink_77" Type="http://schemas.openxmlformats.org/officeDocument/2006/relationships/hyperlink" Target="https://www.diodes.com/datasheet/download/LTTH812W.pdf" TargetMode="External"/><Relationship Id="rId_hyperlink_78" Type="http://schemas.openxmlformats.org/officeDocument/2006/relationships/hyperlink" Target="https://www.diodes.com/part/view/LTTH812W" TargetMode="External"/><Relationship Id="rId_hyperlink_79" Type="http://schemas.openxmlformats.org/officeDocument/2006/relationships/hyperlink" Target="https://www.diodes.com/datasheet/download/MUR460.pdf" TargetMode="External"/><Relationship Id="rId_hyperlink_80" Type="http://schemas.openxmlformats.org/officeDocument/2006/relationships/hyperlink" Target="https://www.diodes.com/part/view/MUR460" TargetMode="External"/><Relationship Id="rId_hyperlink_81" Type="http://schemas.openxmlformats.org/officeDocument/2006/relationships/hyperlink" Target="https://www.diodes.com/datasheet/download/MUR460D.pdf" TargetMode="External"/><Relationship Id="rId_hyperlink_82" Type="http://schemas.openxmlformats.org/officeDocument/2006/relationships/hyperlink" Target="https://www.diodes.com/part/view/MUR460D" TargetMode="External"/><Relationship Id="rId_hyperlink_83" Type="http://schemas.openxmlformats.org/officeDocument/2006/relationships/hyperlink" Target="https://www.diodes.com/datasheet/download/MURS360.pdf" TargetMode="External"/><Relationship Id="rId_hyperlink_84" Type="http://schemas.openxmlformats.org/officeDocument/2006/relationships/hyperlink" Target="https://www.diodes.com/part/view/MURS360" TargetMode="External"/><Relationship Id="rId_hyperlink_85" Type="http://schemas.openxmlformats.org/officeDocument/2006/relationships/hyperlink" Target="https://www.diodes.com/datasheet/download/MURS360%28LS%29.pdf" TargetMode="External"/><Relationship Id="rId_hyperlink_86" Type="http://schemas.openxmlformats.org/officeDocument/2006/relationships/hyperlink" Target="https://www.diodes.com/part/view/MURS360%28LS%29" TargetMode="External"/><Relationship Id="rId_hyperlink_87" Type="http://schemas.openxmlformats.org/officeDocument/2006/relationships/hyperlink" Target="https://www.diodes.com/datasheet/download/MURS360B.pdf" TargetMode="External"/><Relationship Id="rId_hyperlink_88" Type="http://schemas.openxmlformats.org/officeDocument/2006/relationships/hyperlink" Target="https://www.diodes.com/part/view/MURS360B" TargetMode="External"/><Relationship Id="rId_hyperlink_89" Type="http://schemas.openxmlformats.org/officeDocument/2006/relationships/hyperlink" Target="https://www.diodes.com/datasheet/download/MURS360B%28LS%29.pdf" TargetMode="External"/><Relationship Id="rId_hyperlink_90" Type="http://schemas.openxmlformats.org/officeDocument/2006/relationships/hyperlink" Target="https://www.diodes.com/part/view/MURS360B%28LS%29" TargetMode="External"/><Relationship Id="rId_hyperlink_91" Type="http://schemas.openxmlformats.org/officeDocument/2006/relationships/hyperlink" Target="https://www.diodes.com/datasheet/download/MURS4100C.pdf" TargetMode="External"/><Relationship Id="rId_hyperlink_92" Type="http://schemas.openxmlformats.org/officeDocument/2006/relationships/hyperlink" Target="https://www.diodes.com/part/view/MURS4100C" TargetMode="External"/><Relationship Id="rId_hyperlink_93" Type="http://schemas.openxmlformats.org/officeDocument/2006/relationships/hyperlink" Target="https://www.diodes.com/datasheet/download/MURS460C.pdf" TargetMode="External"/><Relationship Id="rId_hyperlink_94" Type="http://schemas.openxmlformats.org/officeDocument/2006/relationships/hyperlink" Target="https://www.diodes.com/part/view/MURS460C" TargetMode="External"/><Relationship Id="rId_hyperlink_95" Type="http://schemas.openxmlformats.org/officeDocument/2006/relationships/hyperlink" Target="https://www.diodes.com/datasheet/download/MURS460C%28LS%29.pdf" TargetMode="External"/><Relationship Id="rId_hyperlink_96" Type="http://schemas.openxmlformats.org/officeDocument/2006/relationships/hyperlink" Target="https://www.diodes.com/part/view/MURS460C%28LS%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N49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A1" sqref="A1"/>
    </sheetView>
  </sheetViews>
  <sheetFormatPr defaultRowHeight="14.4" outlineLevelRow="0" outlineLevelCol="0"/>
  <cols>
    <col min="1" max="1" width="12.92" customWidth="true" style="0"/>
    <col min="2" max="2" width="13.92" customWidth="true" style="0"/>
    <col min="3" max="3" width="11.92" customWidth="true" style="0"/>
    <col min="4" max="4" width="11.92" customWidth="true" style="0"/>
    <col min="5" max="5" width="11.92" customWidth="true" style="0"/>
    <col min="6" max="6" width="11.92" customWidth="true" style="0"/>
    <col min="7" max="7" width="11.92" customWidth="true" style="0"/>
    <col min="8" max="8" width="11.92" customWidth="true" style="0"/>
    <col min="9" max="9" width="11.92" customWidth="true" style="0"/>
    <col min="10" max="10" width="11.92" customWidth="true" style="0"/>
    <col min="11" max="11" width="11.92" customWidth="true" style="0"/>
    <col min="12" max="12" width="11.92" customWidth="true" style="0"/>
    <col min="13" max="13" width="11.92" customWidth="true" style="0"/>
    <col min="14" max="14" width="11.92" customWidth="true" style="0"/>
  </cols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AEC Qualified</t>
          </r>
        </is>
      </c>
      <c r="F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Compliance (Only Automotive supports PPAP)</t>
          </r>
        </is>
      </c>
      <c r="G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Reverse RecoveryTime trr (ns)</t>
          </r>
        </is>
      </c>
      <c r="H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Maximum Peak Forward Surge Current I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FSM (A)</t>
          </r>
        </is>
      </c>
      <c r="I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MaximumAverageRectifiedCurrent I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O 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(A)</t>
          </r>
        </is>
      </c>
      <c r="J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Forward VoltageDrop V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F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(V)</t>
          </r>
        </is>
      </c>
      <c r="K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Peak RepetitiveReverse VoltageV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RRM 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(V)</t>
          </r>
        </is>
      </c>
      <c r="L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TotalCapacitance C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T 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(pF)</t>
          </r>
        </is>
      </c>
      <c r="M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Maximum ReverseCurrent I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R 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(µA)</t>
          </r>
        </is>
      </c>
      <c r="N1" s="1" t="s">
        <v>13</v>
      </c>
    </row>
    <row r="2" spans="1:14">
      <c r="A2" t="s">
        <v>14</v>
      </c>
      <c r="B2" s="2" t="str">
        <f>Hyperlink("https://www.diodes.com/datasheet/download/DTH1206D.pdf")</f>
        <v>https://www.diodes.com/datasheet/download/DTH1206D.pdf</v>
      </c>
      <c r="C2" t="str">
        <f>Hyperlink("https://www.diodes.com/part/view/DTH1206D","DTH1206D")</f>
        <v>DTH1206D</v>
      </c>
      <c r="D2" t="s">
        <v>15</v>
      </c>
      <c r="E2" t="s">
        <v>16</v>
      </c>
      <c r="F2" t="s">
        <v>17</v>
      </c>
      <c r="G2">
        <v>30</v>
      </c>
      <c r="H2">
        <v>120</v>
      </c>
      <c r="I2">
        <v>12</v>
      </c>
      <c r="J2">
        <v>2.9</v>
      </c>
      <c r="K2">
        <v>600</v>
      </c>
      <c r="M2">
        <v>45</v>
      </c>
      <c r="N2" t="s">
        <v>18</v>
      </c>
    </row>
    <row r="3" spans="1:14">
      <c r="A3" t="s">
        <v>19</v>
      </c>
      <c r="B3" s="2" t="str">
        <f>Hyperlink("https://www.diodes.com/datasheet/download/DTH3006D.pdf")</f>
        <v>https://www.diodes.com/datasheet/download/DTH3006D.pdf</v>
      </c>
      <c r="C3" t="str">
        <f>Hyperlink("https://www.diodes.com/part/view/DTH3006D","DTH3006D")</f>
        <v>DTH3006D</v>
      </c>
      <c r="D3" t="s">
        <v>20</v>
      </c>
      <c r="E3" t="s">
        <v>16</v>
      </c>
      <c r="F3" t="s">
        <v>17</v>
      </c>
      <c r="G3">
        <v>45</v>
      </c>
      <c r="H3">
        <v>350</v>
      </c>
      <c r="I3">
        <v>30</v>
      </c>
      <c r="J3">
        <v>2.4</v>
      </c>
      <c r="K3">
        <v>600</v>
      </c>
      <c r="L3">
        <v>160</v>
      </c>
      <c r="M3">
        <v>100</v>
      </c>
      <c r="N3" t="s">
        <v>18</v>
      </c>
    </row>
    <row r="4" spans="1:14">
      <c r="A4" t="s">
        <v>21</v>
      </c>
      <c r="B4" s="2" t="str">
        <f>Hyperlink("https://www.diodes.com/datasheet/download/DTH3006FP.pdf")</f>
        <v>https://www.diodes.com/datasheet/download/DTH3006FP.pdf</v>
      </c>
      <c r="C4" t="str">
        <f>Hyperlink("https://www.diodes.com/part/view/DTH3006FP","DTH3006FP")</f>
        <v>DTH3006FP</v>
      </c>
      <c r="D4" t="s">
        <v>20</v>
      </c>
      <c r="E4" t="s">
        <v>16</v>
      </c>
      <c r="F4" t="s">
        <v>17</v>
      </c>
      <c r="G4">
        <v>45</v>
      </c>
      <c r="H4">
        <v>350</v>
      </c>
      <c r="I4">
        <v>30</v>
      </c>
      <c r="J4">
        <v>2.4</v>
      </c>
      <c r="K4">
        <v>600</v>
      </c>
      <c r="L4">
        <v>160</v>
      </c>
      <c r="M4">
        <v>100</v>
      </c>
      <c r="N4" t="s">
        <v>22</v>
      </c>
    </row>
    <row r="5" spans="1:14">
      <c r="A5" t="s">
        <v>23</v>
      </c>
      <c r="B5" s="2" t="str">
        <f>Hyperlink("https://www.diodes.com/datasheet/download/DTH3006PT.pdf")</f>
        <v>https://www.diodes.com/datasheet/download/DTH3006PT.pdf</v>
      </c>
      <c r="C5" t="str">
        <f>Hyperlink("https://www.diodes.com/part/view/DTH3006PT","DTH3006PT")</f>
        <v>DTH3006PT</v>
      </c>
      <c r="D5" t="s">
        <v>24</v>
      </c>
      <c r="E5" t="s">
        <v>16</v>
      </c>
      <c r="F5" t="s">
        <v>17</v>
      </c>
      <c r="G5">
        <v>45</v>
      </c>
      <c r="H5">
        <v>350</v>
      </c>
      <c r="I5">
        <v>30</v>
      </c>
      <c r="J5">
        <v>2.4</v>
      </c>
      <c r="K5">
        <v>600</v>
      </c>
      <c r="L5">
        <v>155</v>
      </c>
      <c r="M5">
        <v>100</v>
      </c>
      <c r="N5" t="s">
        <v>25</v>
      </c>
    </row>
    <row r="6" spans="1:14">
      <c r="A6" t="s">
        <v>26</v>
      </c>
      <c r="B6" s="2" t="str">
        <f>Hyperlink("https://www.diodes.com/datasheet/download/DTH810D.pdf")</f>
        <v>https://www.diodes.com/datasheet/download/DTH810D.pdf</v>
      </c>
      <c r="C6" t="str">
        <f>Hyperlink("https://www.diodes.com/part/view/DTH810D","DTH810D")</f>
        <v>DTH810D</v>
      </c>
      <c r="D6" t="s">
        <v>15</v>
      </c>
      <c r="E6" t="s">
        <v>16</v>
      </c>
      <c r="F6" t="s">
        <v>17</v>
      </c>
      <c r="G6">
        <v>85</v>
      </c>
      <c r="H6">
        <v>80</v>
      </c>
      <c r="I6">
        <v>8</v>
      </c>
      <c r="J6">
        <v>2</v>
      </c>
      <c r="K6">
        <v>1000</v>
      </c>
      <c r="L6">
        <v>40</v>
      </c>
      <c r="M6">
        <v>5</v>
      </c>
      <c r="N6" t="s">
        <v>27</v>
      </c>
    </row>
    <row r="7" spans="1:14">
      <c r="A7" t="s">
        <v>28</v>
      </c>
      <c r="B7" s="2" t="str">
        <f>Hyperlink("https://www.diodes.com/datasheet/download/DTH810FP.pdf")</f>
        <v>https://www.diodes.com/datasheet/download/DTH810FP.pdf</v>
      </c>
      <c r="C7" t="str">
        <f>Hyperlink("https://www.diodes.com/part/view/DTH810FP","DTH810FP")</f>
        <v>DTH810FP</v>
      </c>
      <c r="D7" t="s">
        <v>15</v>
      </c>
      <c r="E7" t="s">
        <v>16</v>
      </c>
      <c r="F7" t="s">
        <v>17</v>
      </c>
      <c r="G7">
        <v>85</v>
      </c>
      <c r="H7">
        <v>80</v>
      </c>
      <c r="I7">
        <v>8</v>
      </c>
      <c r="J7">
        <v>2</v>
      </c>
      <c r="K7">
        <v>1000</v>
      </c>
      <c r="L7">
        <v>40</v>
      </c>
      <c r="M7">
        <v>5</v>
      </c>
      <c r="N7" t="s">
        <v>22</v>
      </c>
    </row>
    <row r="8" spans="1:14">
      <c r="A8" t="s">
        <v>29</v>
      </c>
      <c r="B8" s="2" t="str">
        <f>Hyperlink("https://www.diodes.com/datasheet/download/DTH8E06D.pdf")</f>
        <v>https://www.diodes.com/datasheet/download/DTH8E06D.pdf</v>
      </c>
      <c r="C8" t="str">
        <f>Hyperlink("https://www.diodes.com/part/view/DTH8E06D","DTH8E06D")</f>
        <v>DTH8E06D</v>
      </c>
      <c r="D8" t="s">
        <v>15</v>
      </c>
      <c r="E8" t="s">
        <v>16</v>
      </c>
      <c r="F8" t="s">
        <v>17</v>
      </c>
      <c r="G8">
        <v>25</v>
      </c>
      <c r="H8">
        <v>125</v>
      </c>
      <c r="I8">
        <v>8</v>
      </c>
      <c r="J8">
        <v>2.9</v>
      </c>
      <c r="K8">
        <v>600</v>
      </c>
      <c r="M8">
        <v>30</v>
      </c>
      <c r="N8" t="s">
        <v>27</v>
      </c>
    </row>
    <row r="9" spans="1:14">
      <c r="A9" t="s">
        <v>30</v>
      </c>
      <c r="B9" s="2" t="str">
        <f>Hyperlink("https://www.diodes.com/datasheet/download/DTH8E06FP.pdf")</f>
        <v>https://www.diodes.com/datasheet/download/DTH8E06FP.pdf</v>
      </c>
      <c r="C9" t="str">
        <f>Hyperlink("https://www.diodes.com/part/view/DTH8E06FP","DTH8E06FP")</f>
        <v>DTH8E06FP</v>
      </c>
      <c r="D9" t="s">
        <v>15</v>
      </c>
      <c r="E9" t="s">
        <v>16</v>
      </c>
      <c r="F9" t="s">
        <v>17</v>
      </c>
      <c r="G9">
        <v>25</v>
      </c>
      <c r="H9">
        <v>125</v>
      </c>
      <c r="I9">
        <v>8</v>
      </c>
      <c r="J9">
        <v>2.9</v>
      </c>
      <c r="K9">
        <v>600</v>
      </c>
      <c r="M9">
        <v>30</v>
      </c>
      <c r="N9" t="s">
        <v>31</v>
      </c>
    </row>
    <row r="10" spans="1:14">
      <c r="A10" t="s">
        <v>32</v>
      </c>
      <c r="B10" s="2" t="str">
        <f>Hyperlink("https://www.diodes.com/datasheet/download/DTH8L06D.pdf")</f>
        <v>https://www.diodes.com/datasheet/download/DTH8L06D.pdf</v>
      </c>
      <c r="C10" t="str">
        <f>Hyperlink("https://www.diodes.com/part/view/DTH8L06D","DTH8L06D")</f>
        <v>DTH8L06D</v>
      </c>
      <c r="D10" t="s">
        <v>15</v>
      </c>
      <c r="E10" t="s">
        <v>16</v>
      </c>
      <c r="F10" t="s">
        <v>17</v>
      </c>
      <c r="G10">
        <v>70</v>
      </c>
      <c r="H10">
        <v>120</v>
      </c>
      <c r="I10">
        <v>8</v>
      </c>
      <c r="J10">
        <v>1.3</v>
      </c>
      <c r="K10">
        <v>600</v>
      </c>
      <c r="M10">
        <v>8</v>
      </c>
      <c r="N10" t="s">
        <v>18</v>
      </c>
    </row>
    <row r="11" spans="1:14">
      <c r="A11" t="s">
        <v>33</v>
      </c>
      <c r="B11" s="2" t="str">
        <f>Hyperlink("https://www.diodes.com/datasheet/download/DTH8L06DNC.pdf")</f>
        <v>https://www.diodes.com/datasheet/download/DTH8L06DNC.pdf</v>
      </c>
      <c r="C11" t="str">
        <f>Hyperlink("https://www.diodes.com/part/view/DTH8L06DNC","DTH8L06DNC")</f>
        <v>DTH8L06DNC</v>
      </c>
      <c r="D11" t="s">
        <v>15</v>
      </c>
      <c r="E11" t="s">
        <v>16</v>
      </c>
      <c r="F11" t="s">
        <v>17</v>
      </c>
      <c r="G11">
        <v>70</v>
      </c>
      <c r="H11">
        <v>120</v>
      </c>
      <c r="I11">
        <v>8</v>
      </c>
      <c r="J11">
        <v>1.3</v>
      </c>
      <c r="K11">
        <v>600</v>
      </c>
      <c r="M11">
        <v>8</v>
      </c>
      <c r="N11" t="s">
        <v>34</v>
      </c>
    </row>
    <row r="12" spans="1:14">
      <c r="A12" t="s">
        <v>35</v>
      </c>
      <c r="B12" s="2" t="str">
        <f>Hyperlink("https://www.diodes.com/datasheet/download/DTH8L06FP.pdf")</f>
        <v>https://www.diodes.com/datasheet/download/DTH8L06FP.pdf</v>
      </c>
      <c r="C12" t="str">
        <f>Hyperlink("https://www.diodes.com/part/view/DTH8L06FP","DTH8L06FP")</f>
        <v>DTH8L06FP</v>
      </c>
      <c r="D12" t="s">
        <v>15</v>
      </c>
      <c r="E12" t="s">
        <v>16</v>
      </c>
      <c r="F12" t="s">
        <v>17</v>
      </c>
      <c r="G12">
        <v>70</v>
      </c>
      <c r="H12">
        <v>120</v>
      </c>
      <c r="I12">
        <v>8</v>
      </c>
      <c r="J12">
        <v>1.3</v>
      </c>
      <c r="K12">
        <v>600</v>
      </c>
      <c r="M12">
        <v>8</v>
      </c>
      <c r="N12" t="s">
        <v>31</v>
      </c>
    </row>
    <row r="13" spans="1:14">
      <c r="A13" t="s">
        <v>36</v>
      </c>
      <c r="B13" s="2" t="str">
        <f>Hyperlink("https://www.diodes.com/datasheet/download/DTH8R06D.pdf")</f>
        <v>https://www.diodes.com/datasheet/download/DTH8R06D.pdf</v>
      </c>
      <c r="C13" t="str">
        <f>Hyperlink("https://www.diodes.com/part/view/DTH8R06D","DTH8R06D")</f>
        <v>DTH8R06D</v>
      </c>
      <c r="D13" t="s">
        <v>15</v>
      </c>
      <c r="E13" t="s">
        <v>16</v>
      </c>
      <c r="F13" t="s">
        <v>17</v>
      </c>
      <c r="G13">
        <v>25</v>
      </c>
      <c r="H13">
        <v>80</v>
      </c>
      <c r="I13">
        <v>8</v>
      </c>
      <c r="J13">
        <v>2.9</v>
      </c>
      <c r="K13">
        <v>600</v>
      </c>
      <c r="M13">
        <v>30</v>
      </c>
      <c r="N13" t="s">
        <v>27</v>
      </c>
    </row>
    <row r="14" spans="1:14">
      <c r="A14" t="s">
        <v>37</v>
      </c>
      <c r="B14" s="2" t="str">
        <f>Hyperlink("https://www.diodes.com/datasheet/download/DTH8R06D1.pdf")</f>
        <v>https://www.diodes.com/datasheet/download/DTH8R06D1.pdf</v>
      </c>
      <c r="C14" t="str">
        <f>Hyperlink("https://www.diodes.com/part/view/DTH8R06D1","DTH8R06D1")</f>
        <v>DTH8R06D1</v>
      </c>
      <c r="D14" t="s">
        <v>15</v>
      </c>
      <c r="E14" t="s">
        <v>16</v>
      </c>
      <c r="F14" t="s">
        <v>17</v>
      </c>
      <c r="G14">
        <v>25</v>
      </c>
      <c r="H14">
        <v>80</v>
      </c>
      <c r="I14">
        <v>8</v>
      </c>
      <c r="J14">
        <v>2.9</v>
      </c>
      <c r="K14">
        <v>600</v>
      </c>
      <c r="M14">
        <v>30</v>
      </c>
      <c r="N14" t="s">
        <v>34</v>
      </c>
    </row>
    <row r="15" spans="1:14">
      <c r="A15" t="s">
        <v>38</v>
      </c>
      <c r="B15" s="2" t="str">
        <f>Hyperlink("https://www.diodes.com/datasheet/download/DTH8R06FP.pdf")</f>
        <v>https://www.diodes.com/datasheet/download/DTH8R06FP.pdf</v>
      </c>
      <c r="C15" t="str">
        <f>Hyperlink("https://www.diodes.com/part/view/DTH8R06FP","DTH8R06FP")</f>
        <v>DTH8R06FP</v>
      </c>
      <c r="D15" t="s">
        <v>15</v>
      </c>
      <c r="E15" t="s">
        <v>16</v>
      </c>
      <c r="F15" t="s">
        <v>17</v>
      </c>
      <c r="G15">
        <v>25</v>
      </c>
      <c r="H15">
        <v>80</v>
      </c>
      <c r="I15">
        <v>8</v>
      </c>
      <c r="J15">
        <v>2.9</v>
      </c>
      <c r="K15">
        <v>600</v>
      </c>
      <c r="M15">
        <v>30</v>
      </c>
      <c r="N15" t="s">
        <v>31</v>
      </c>
    </row>
    <row r="16" spans="1:14">
      <c r="A16" t="s">
        <v>39</v>
      </c>
      <c r="B16" s="2" t="str">
        <f>Hyperlink("https://www.diodes.com/datasheet/download/DTH8S06D.pdf")</f>
        <v>https://www.diodes.com/datasheet/download/DTH8S06D.pdf</v>
      </c>
      <c r="C16" t="str">
        <f>Hyperlink("https://www.diodes.com/part/view/DTH8S06D","DTH8S06D")</f>
        <v>DTH8S06D</v>
      </c>
      <c r="D16" t="s">
        <v>15</v>
      </c>
      <c r="E16" t="s">
        <v>16</v>
      </c>
      <c r="F16" t="s">
        <v>17</v>
      </c>
      <c r="G16">
        <v>18</v>
      </c>
      <c r="H16">
        <v>70</v>
      </c>
      <c r="I16">
        <v>8</v>
      </c>
      <c r="J16">
        <v>3.4</v>
      </c>
      <c r="K16">
        <v>600</v>
      </c>
      <c r="M16">
        <v>15</v>
      </c>
      <c r="N16" t="s">
        <v>27</v>
      </c>
    </row>
    <row r="17" spans="1:14">
      <c r="A17" t="s">
        <v>40</v>
      </c>
      <c r="B17" s="2" t="str">
        <f>Hyperlink("https://www.diodes.com/datasheet/download/DTH8S06FP.pdf")</f>
        <v>https://www.diodes.com/datasheet/download/DTH8S06FP.pdf</v>
      </c>
      <c r="C17" t="str">
        <f>Hyperlink("https://www.diodes.com/part/view/DTH8S06FP","DTH8S06FP")</f>
        <v>DTH8S06FP</v>
      </c>
      <c r="D17" t="s">
        <v>15</v>
      </c>
      <c r="E17" t="s">
        <v>16</v>
      </c>
      <c r="F17" t="s">
        <v>17</v>
      </c>
      <c r="G17">
        <v>25</v>
      </c>
      <c r="H17">
        <v>70</v>
      </c>
      <c r="I17">
        <v>8</v>
      </c>
      <c r="J17">
        <v>3.4</v>
      </c>
      <c r="K17">
        <v>600</v>
      </c>
      <c r="M17">
        <v>15</v>
      </c>
      <c r="N17" t="s">
        <v>22</v>
      </c>
    </row>
    <row r="18" spans="1:14">
      <c r="A18" t="s">
        <v>41</v>
      </c>
      <c r="B18" s="2" t="str">
        <f>Hyperlink("https://www.diodes.com/datasheet/download/LTTH1006LDW.pdf")</f>
        <v>https://www.diodes.com/datasheet/download/LTTH1006LDW.pdf</v>
      </c>
      <c r="C18" t="str">
        <f>Hyperlink("https://www.diodes.com/part/view/LTTH1006LDW","LTTH1006LDW")</f>
        <v>LTTH1006LDW</v>
      </c>
      <c r="D18" t="s">
        <v>42</v>
      </c>
      <c r="E18" t="s">
        <v>16</v>
      </c>
      <c r="F18" t="s">
        <v>17</v>
      </c>
      <c r="G18">
        <v>70</v>
      </c>
      <c r="H18">
        <v>120</v>
      </c>
      <c r="I18">
        <v>10</v>
      </c>
      <c r="J18">
        <v>1.35</v>
      </c>
      <c r="K18">
        <v>600</v>
      </c>
      <c r="M18">
        <v>8</v>
      </c>
      <c r="N18" t="s">
        <v>43</v>
      </c>
    </row>
    <row r="19" spans="1:14">
      <c r="A19" t="s">
        <v>44</v>
      </c>
      <c r="B19" s="2" t="str">
        <f>Hyperlink("https://www.diodes.com/datasheet/download/LTTH1006LFW.pdf")</f>
        <v>https://www.diodes.com/datasheet/download/LTTH1006LFW.pdf</v>
      </c>
      <c r="C19" t="str">
        <f>Hyperlink("https://www.diodes.com/part/view/LTTH1006LFW","LTTH1006LFW")</f>
        <v>LTTH1006LFW</v>
      </c>
      <c r="D19" t="s">
        <v>42</v>
      </c>
      <c r="E19" t="s">
        <v>16</v>
      </c>
      <c r="F19" t="s">
        <v>17</v>
      </c>
      <c r="G19">
        <v>70</v>
      </c>
      <c r="H19">
        <v>120</v>
      </c>
      <c r="I19">
        <v>10</v>
      </c>
      <c r="J19">
        <v>1.35</v>
      </c>
      <c r="K19">
        <v>600</v>
      </c>
      <c r="M19">
        <v>8</v>
      </c>
      <c r="N19" t="s">
        <v>45</v>
      </c>
    </row>
    <row r="20" spans="1:14">
      <c r="A20" t="s">
        <v>46</v>
      </c>
      <c r="B20" s="2" t="str">
        <f>Hyperlink("https://www.diodes.com/datasheet/download/LTTH1006LW.pdf")</f>
        <v>https://www.diodes.com/datasheet/download/LTTH1006LW.pdf</v>
      </c>
      <c r="C20" t="str">
        <f>Hyperlink("https://www.diodes.com/part/view/LTTH1006LW","LTTH1006LW")</f>
        <v>LTTH1006LW</v>
      </c>
      <c r="D20" t="s">
        <v>42</v>
      </c>
      <c r="E20" t="s">
        <v>16</v>
      </c>
      <c r="F20" t="s">
        <v>17</v>
      </c>
      <c r="G20">
        <v>70</v>
      </c>
      <c r="H20">
        <v>120</v>
      </c>
      <c r="I20">
        <v>10</v>
      </c>
      <c r="J20">
        <v>1.35</v>
      </c>
      <c r="K20">
        <v>600</v>
      </c>
      <c r="M20">
        <v>8</v>
      </c>
      <c r="N20" t="s">
        <v>47</v>
      </c>
    </row>
    <row r="21" spans="1:14">
      <c r="A21" t="s">
        <v>48</v>
      </c>
      <c r="B21" s="2" t="str">
        <f>Hyperlink("https://www.diodes.com/datasheet/download/LTTH1206DFW.pdf")</f>
        <v>https://www.diodes.com/datasheet/download/LTTH1206DFW.pdf</v>
      </c>
      <c r="C21" t="str">
        <f>Hyperlink("https://www.diodes.com/part/view/LTTH1206DFW","LTTH1206DFW")</f>
        <v>LTTH1206DFW</v>
      </c>
      <c r="D21" t="s">
        <v>42</v>
      </c>
      <c r="E21" t="s">
        <v>16</v>
      </c>
      <c r="F21" t="s">
        <v>17</v>
      </c>
      <c r="G21">
        <v>25</v>
      </c>
      <c r="H21">
        <v>120</v>
      </c>
      <c r="I21">
        <v>12</v>
      </c>
      <c r="J21">
        <v>2.9</v>
      </c>
      <c r="K21">
        <v>600</v>
      </c>
      <c r="M21">
        <v>45</v>
      </c>
      <c r="N21" t="s">
        <v>45</v>
      </c>
    </row>
    <row r="22" spans="1:14">
      <c r="A22" t="s">
        <v>49</v>
      </c>
      <c r="B22" s="2" t="str">
        <f>Hyperlink("https://www.diodes.com/datasheet/download/LTTH1206DW.pdf")</f>
        <v>https://www.diodes.com/datasheet/download/LTTH1206DW.pdf</v>
      </c>
      <c r="C22" t="str">
        <f>Hyperlink("https://www.diodes.com/part/view/LTTH1206DW","LTTH1206DW")</f>
        <v>LTTH1206DW</v>
      </c>
      <c r="D22" t="s">
        <v>42</v>
      </c>
      <c r="E22" t="s">
        <v>16</v>
      </c>
      <c r="F22" t="s">
        <v>17</v>
      </c>
      <c r="G22">
        <v>25</v>
      </c>
      <c r="H22">
        <v>120</v>
      </c>
      <c r="I22">
        <v>12</v>
      </c>
      <c r="J22">
        <v>2.9</v>
      </c>
      <c r="K22">
        <v>600</v>
      </c>
      <c r="M22">
        <v>45</v>
      </c>
      <c r="N22" t="s">
        <v>47</v>
      </c>
    </row>
    <row r="23" spans="1:14">
      <c r="A23" t="s">
        <v>50</v>
      </c>
      <c r="B23" s="2" t="str">
        <f>Hyperlink("https://www.diodes.com/datasheet/download/LTTH1506D.pdf")</f>
        <v>https://www.diodes.com/datasheet/download/LTTH1506D.pdf</v>
      </c>
      <c r="C23" t="str">
        <f>Hyperlink("https://www.diodes.com/part/view/LTTH1506D","LTTH1506D")</f>
        <v>LTTH1506D</v>
      </c>
      <c r="D23" t="s">
        <v>42</v>
      </c>
      <c r="E23" t="s">
        <v>16</v>
      </c>
      <c r="F23" t="s">
        <v>17</v>
      </c>
      <c r="G23">
        <v>30</v>
      </c>
      <c r="H23">
        <v>120</v>
      </c>
      <c r="I23">
        <v>15</v>
      </c>
      <c r="J23">
        <v>2.9</v>
      </c>
      <c r="K23">
        <v>600</v>
      </c>
      <c r="M23">
        <v>60</v>
      </c>
      <c r="N23" t="s">
        <v>47</v>
      </c>
    </row>
    <row r="24" spans="1:14">
      <c r="A24" t="s">
        <v>51</v>
      </c>
      <c r="B24" s="2" t="str">
        <f>Hyperlink("https://www.diodes.com/datasheet/download/LTTH1506DF.pdf")</f>
        <v>https://www.diodes.com/datasheet/download/LTTH1506DF.pdf</v>
      </c>
      <c r="C24" t="str">
        <f>Hyperlink("https://www.diodes.com/part/view/LTTH1506DF","LTTH1506DF")</f>
        <v>LTTH1506DF</v>
      </c>
      <c r="D24" t="s">
        <v>42</v>
      </c>
      <c r="E24" t="s">
        <v>16</v>
      </c>
      <c r="F24" t="s">
        <v>17</v>
      </c>
      <c r="G24">
        <v>30</v>
      </c>
      <c r="H24">
        <v>120</v>
      </c>
      <c r="I24">
        <v>15</v>
      </c>
      <c r="J24">
        <v>2.9</v>
      </c>
      <c r="K24">
        <v>600</v>
      </c>
      <c r="M24">
        <v>60</v>
      </c>
      <c r="N24" t="s">
        <v>45</v>
      </c>
    </row>
    <row r="25" spans="1:14">
      <c r="A25" t="s">
        <v>52</v>
      </c>
      <c r="B25" s="2" t="str">
        <f>Hyperlink("https://www.diodes.com/datasheet/download/LTTH3060PW.pdf")</f>
        <v>https://www.diodes.com/datasheet/download/LTTH3060PW.pdf</v>
      </c>
      <c r="C25" t="str">
        <f>Hyperlink("https://www.diodes.com/part/view/LTTH3060PW","LTTH3060PW")</f>
        <v>LTTH3060PW</v>
      </c>
      <c r="D25" t="s">
        <v>42</v>
      </c>
      <c r="E25" t="s">
        <v>16</v>
      </c>
      <c r="F25" t="s">
        <v>17</v>
      </c>
      <c r="G25">
        <v>45</v>
      </c>
      <c r="H25">
        <v>350</v>
      </c>
      <c r="I25">
        <v>30</v>
      </c>
      <c r="J25">
        <v>2.4</v>
      </c>
      <c r="K25">
        <v>600</v>
      </c>
      <c r="M25">
        <v>10</v>
      </c>
      <c r="N25" t="s">
        <v>53</v>
      </c>
    </row>
    <row r="26" spans="1:14">
      <c r="A26" t="s">
        <v>54</v>
      </c>
      <c r="B26" s="2" t="str">
        <f>Hyperlink("https://www.diodes.com/datasheet/download/LTTH806EFW.pdf")</f>
        <v>https://www.diodes.com/datasheet/download/LTTH806EFW.pdf</v>
      </c>
      <c r="C26" t="str">
        <f>Hyperlink("https://www.diodes.com/part/view/LTTH806EFW","LTTH806EFW")</f>
        <v>LTTH806EFW</v>
      </c>
      <c r="D26" t="s">
        <v>42</v>
      </c>
      <c r="E26" t="s">
        <v>16</v>
      </c>
      <c r="F26" t="s">
        <v>17</v>
      </c>
      <c r="G26">
        <v>25</v>
      </c>
      <c r="H26">
        <v>125</v>
      </c>
      <c r="I26">
        <v>8</v>
      </c>
      <c r="J26">
        <v>2.9</v>
      </c>
      <c r="K26">
        <v>600</v>
      </c>
      <c r="M26">
        <v>30</v>
      </c>
      <c r="N26" t="s">
        <v>45</v>
      </c>
    </row>
    <row r="27" spans="1:14">
      <c r="A27" t="s">
        <v>55</v>
      </c>
      <c r="B27" s="2" t="str">
        <f>Hyperlink("https://www.diodes.com/datasheet/download/LTTH806LDW.pdf")</f>
        <v>https://www.diodes.com/datasheet/download/LTTH806LDW.pdf</v>
      </c>
      <c r="C27" t="str">
        <f>Hyperlink("https://www.diodes.com/part/view/LTTH806LDW","LTTH806LDW")</f>
        <v>LTTH806LDW</v>
      </c>
      <c r="D27" t="s">
        <v>42</v>
      </c>
      <c r="E27" t="s">
        <v>16</v>
      </c>
      <c r="F27" t="s">
        <v>17</v>
      </c>
      <c r="G27">
        <v>70</v>
      </c>
      <c r="H27">
        <v>120</v>
      </c>
      <c r="I27">
        <v>8</v>
      </c>
      <c r="J27">
        <v>1.3</v>
      </c>
      <c r="K27">
        <v>600</v>
      </c>
      <c r="M27">
        <v>8</v>
      </c>
      <c r="N27" t="s">
        <v>43</v>
      </c>
    </row>
    <row r="28" spans="1:14">
      <c r="A28" t="s">
        <v>56</v>
      </c>
      <c r="B28" s="2" t="str">
        <f>Hyperlink("https://www.diodes.com/datasheet/download/LTTH806LF.pdf")</f>
        <v>https://www.diodes.com/datasheet/download/LTTH806LF.pdf</v>
      </c>
      <c r="C28" t="str">
        <f>Hyperlink("https://www.diodes.com/part/view/LTTH806LF","LTTH806LF")</f>
        <v>LTTH806LF</v>
      </c>
      <c r="D28" t="s">
        <v>57</v>
      </c>
      <c r="E28" t="s">
        <v>16</v>
      </c>
      <c r="F28" t="s">
        <v>17</v>
      </c>
      <c r="G28">
        <v>70</v>
      </c>
      <c r="H28">
        <v>120</v>
      </c>
      <c r="I28">
        <v>8</v>
      </c>
      <c r="J28">
        <v>1.3</v>
      </c>
      <c r="K28">
        <v>600</v>
      </c>
      <c r="M28">
        <v>8</v>
      </c>
      <c r="N28" t="s">
        <v>45</v>
      </c>
    </row>
    <row r="29" spans="1:14">
      <c r="A29" t="s">
        <v>58</v>
      </c>
      <c r="B29" s="2" t="str">
        <f>Hyperlink("https://www.diodes.com/datasheet/download/LTTH806LFW.pdf")</f>
        <v>https://www.diodes.com/datasheet/download/LTTH806LFW.pdf</v>
      </c>
      <c r="C29" t="str">
        <f>Hyperlink("https://www.diodes.com/part/view/LTTH806LFW","LTTH806LFW")</f>
        <v>LTTH806LFW</v>
      </c>
      <c r="D29" t="s">
        <v>42</v>
      </c>
      <c r="E29" t="s">
        <v>16</v>
      </c>
      <c r="F29" t="s">
        <v>17</v>
      </c>
      <c r="G29">
        <v>70</v>
      </c>
      <c r="H29">
        <v>120</v>
      </c>
      <c r="I29">
        <v>8</v>
      </c>
      <c r="J29">
        <v>1.3</v>
      </c>
      <c r="K29">
        <v>600</v>
      </c>
      <c r="M29">
        <v>8</v>
      </c>
      <c r="N29" t="s">
        <v>45</v>
      </c>
    </row>
    <row r="30" spans="1:14">
      <c r="A30" t="s">
        <v>59</v>
      </c>
      <c r="B30" s="2" t="str">
        <f>Hyperlink("https://www.diodes.com/datasheet/download/LTTH806LW.pdf")</f>
        <v>https://www.diodes.com/datasheet/download/LTTH806LW.pdf</v>
      </c>
      <c r="C30" t="str">
        <f>Hyperlink("https://www.diodes.com/part/view/LTTH806LW","LTTH806LW")</f>
        <v>LTTH806LW</v>
      </c>
      <c r="D30" t="s">
        <v>42</v>
      </c>
      <c r="E30" t="s">
        <v>16</v>
      </c>
      <c r="F30" t="s">
        <v>17</v>
      </c>
      <c r="G30">
        <v>70</v>
      </c>
      <c r="H30">
        <v>120</v>
      </c>
      <c r="I30">
        <v>8</v>
      </c>
      <c r="J30">
        <v>1.3</v>
      </c>
      <c r="K30">
        <v>600</v>
      </c>
      <c r="M30">
        <v>8</v>
      </c>
      <c r="N30" t="s">
        <v>47</v>
      </c>
    </row>
    <row r="31" spans="1:14">
      <c r="A31" t="s">
        <v>60</v>
      </c>
      <c r="B31" s="2" t="str">
        <f>Hyperlink("https://www.diodes.com/datasheet/download/LTTH806RDW.pdf")</f>
        <v>https://www.diodes.com/datasheet/download/LTTH806RDW.pdf</v>
      </c>
      <c r="C31" t="str">
        <f>Hyperlink("https://www.diodes.com/part/view/LTTH806RDW","LTTH806RDW")</f>
        <v>LTTH806RDW</v>
      </c>
      <c r="D31" t="s">
        <v>42</v>
      </c>
      <c r="E31" t="s">
        <v>16</v>
      </c>
      <c r="F31" t="s">
        <v>17</v>
      </c>
      <c r="G31">
        <v>25</v>
      </c>
      <c r="H31">
        <v>80</v>
      </c>
      <c r="I31">
        <v>8</v>
      </c>
      <c r="J31">
        <v>2.9</v>
      </c>
      <c r="K31">
        <v>600</v>
      </c>
      <c r="M31">
        <v>30</v>
      </c>
      <c r="N31" t="s">
        <v>43</v>
      </c>
    </row>
    <row r="32" spans="1:14">
      <c r="A32" t="s">
        <v>61</v>
      </c>
      <c r="B32" s="2" t="str">
        <f>Hyperlink("https://www.diodes.com/datasheet/download/LTTH806RFW.pdf")</f>
        <v>https://www.diodes.com/datasheet/download/LTTH806RFW.pdf</v>
      </c>
      <c r="C32" t="str">
        <f>Hyperlink("https://www.diodes.com/part/view/LTTH806RFW","LTTH806RFW")</f>
        <v>LTTH806RFW</v>
      </c>
      <c r="D32" t="s">
        <v>42</v>
      </c>
      <c r="E32" t="s">
        <v>16</v>
      </c>
      <c r="F32" t="s">
        <v>17</v>
      </c>
      <c r="G32">
        <v>25</v>
      </c>
      <c r="H32">
        <v>80</v>
      </c>
      <c r="I32">
        <v>8</v>
      </c>
      <c r="J32">
        <v>2.9</v>
      </c>
      <c r="K32">
        <v>600</v>
      </c>
      <c r="M32">
        <v>30</v>
      </c>
      <c r="N32" t="s">
        <v>45</v>
      </c>
    </row>
    <row r="33" spans="1:14">
      <c r="A33" t="s">
        <v>62</v>
      </c>
      <c r="B33" s="2" t="str">
        <f>Hyperlink("https://www.diodes.com/datasheet/download/LTTH806RW.pdf")</f>
        <v>https://www.diodes.com/datasheet/download/LTTH806RW.pdf</v>
      </c>
      <c r="C33" t="str">
        <f>Hyperlink("https://www.diodes.com/part/view/LTTH806RW","LTTH806RW")</f>
        <v>LTTH806RW</v>
      </c>
      <c r="D33" t="s">
        <v>42</v>
      </c>
      <c r="E33" t="s">
        <v>16</v>
      </c>
      <c r="F33" t="s">
        <v>17</v>
      </c>
      <c r="G33">
        <v>25</v>
      </c>
      <c r="H33">
        <v>80</v>
      </c>
      <c r="I33">
        <v>8</v>
      </c>
      <c r="J33">
        <v>2.9</v>
      </c>
      <c r="K33">
        <v>600</v>
      </c>
      <c r="M33">
        <v>30</v>
      </c>
      <c r="N33" t="s">
        <v>47</v>
      </c>
    </row>
    <row r="34" spans="1:14">
      <c r="A34" t="s">
        <v>63</v>
      </c>
      <c r="B34" s="2" t="str">
        <f>Hyperlink("https://www.diodes.com/datasheet/download/LTTH806SDF.pdf")</f>
        <v>https://www.diodes.com/datasheet/download/LTTH806SDF.pdf</v>
      </c>
      <c r="C34" t="str">
        <f>Hyperlink("https://www.diodes.com/part/view/LTTH806SDF","LTTH806SDF")</f>
        <v>LTTH806SDF</v>
      </c>
      <c r="D34" t="s">
        <v>42</v>
      </c>
      <c r="E34" t="s">
        <v>16</v>
      </c>
      <c r="F34" t="s">
        <v>17</v>
      </c>
      <c r="G34">
        <v>21</v>
      </c>
      <c r="H34">
        <v>60</v>
      </c>
      <c r="I34">
        <v>8</v>
      </c>
      <c r="J34">
        <v>3.4</v>
      </c>
      <c r="K34">
        <v>600</v>
      </c>
      <c r="M34">
        <v>15</v>
      </c>
      <c r="N34" t="s">
        <v>45</v>
      </c>
    </row>
    <row r="35" spans="1:14">
      <c r="A35" t="s">
        <v>64</v>
      </c>
      <c r="B35" s="2" t="str">
        <f>Hyperlink("https://www.diodes.com/datasheet/download/LTTH806SDFW.pdf")</f>
        <v>https://www.diodes.com/datasheet/download/LTTH806SDFW.pdf</v>
      </c>
      <c r="C35" t="str">
        <f>Hyperlink("https://www.diodes.com/part/view/LTTH806SDFW","LTTH806SDFW")</f>
        <v>LTTH806SDFW</v>
      </c>
      <c r="D35" t="s">
        <v>57</v>
      </c>
      <c r="E35" t="s">
        <v>16</v>
      </c>
      <c r="F35" t="s">
        <v>17</v>
      </c>
      <c r="G35">
        <v>18</v>
      </c>
      <c r="H35">
        <v>70</v>
      </c>
      <c r="I35">
        <v>8</v>
      </c>
      <c r="J35">
        <v>3.4</v>
      </c>
      <c r="K35">
        <v>600</v>
      </c>
      <c r="M35">
        <v>15</v>
      </c>
      <c r="N35" t="s">
        <v>45</v>
      </c>
    </row>
    <row r="36" spans="1:14">
      <c r="A36" t="s">
        <v>65</v>
      </c>
      <c r="B36" s="2" t="str">
        <f>Hyperlink("https://www.diodes.com/datasheet/download/LTTH806SDW.pdf")</f>
        <v>https://www.diodes.com/datasheet/download/LTTH806SDW.pdf</v>
      </c>
      <c r="C36" t="str">
        <f>Hyperlink("https://www.diodes.com/part/view/LTTH806SDW","LTTH806SDW")</f>
        <v>LTTH806SDW</v>
      </c>
      <c r="D36" t="s">
        <v>57</v>
      </c>
      <c r="E36" t="s">
        <v>16</v>
      </c>
      <c r="F36" t="s">
        <v>17</v>
      </c>
      <c r="G36">
        <v>18</v>
      </c>
      <c r="H36">
        <v>70</v>
      </c>
      <c r="I36">
        <v>8</v>
      </c>
      <c r="J36">
        <v>3.4</v>
      </c>
      <c r="K36">
        <v>600</v>
      </c>
      <c r="M36">
        <v>15</v>
      </c>
      <c r="N36" t="s">
        <v>47</v>
      </c>
    </row>
    <row r="37" spans="1:14">
      <c r="A37" t="s">
        <v>66</v>
      </c>
      <c r="B37" s="2" t="str">
        <f>Hyperlink("https://www.diodes.com/datasheet/download/LTTH810FW.pdf")</f>
        <v>https://www.diodes.com/datasheet/download/LTTH810FW.pdf</v>
      </c>
      <c r="C37" t="str">
        <f>Hyperlink("https://www.diodes.com/part/view/LTTH810FW","LTTH810FW")</f>
        <v>LTTH810FW</v>
      </c>
      <c r="D37" t="s">
        <v>42</v>
      </c>
      <c r="E37" t="s">
        <v>16</v>
      </c>
      <c r="F37" t="s">
        <v>17</v>
      </c>
      <c r="G37">
        <v>80</v>
      </c>
      <c r="H37">
        <v>80</v>
      </c>
      <c r="I37">
        <v>8</v>
      </c>
      <c r="J37">
        <v>2</v>
      </c>
      <c r="K37">
        <v>1000</v>
      </c>
      <c r="M37">
        <v>5</v>
      </c>
      <c r="N37" t="s">
        <v>45</v>
      </c>
    </row>
    <row r="38" spans="1:14">
      <c r="A38" t="s">
        <v>67</v>
      </c>
      <c r="B38" s="2" t="str">
        <f>Hyperlink("https://www.diodes.com/datasheet/download/LTTH810W.pdf")</f>
        <v>https://www.diodes.com/datasheet/download/LTTH810W.pdf</v>
      </c>
      <c r="C38" t="str">
        <f>Hyperlink("https://www.diodes.com/part/view/LTTH810W","LTTH810W")</f>
        <v>LTTH810W</v>
      </c>
      <c r="D38" t="s">
        <v>42</v>
      </c>
      <c r="E38" t="s">
        <v>16</v>
      </c>
      <c r="F38" t="s">
        <v>17</v>
      </c>
      <c r="G38">
        <v>80</v>
      </c>
      <c r="H38">
        <v>80</v>
      </c>
      <c r="I38">
        <v>8</v>
      </c>
      <c r="J38">
        <v>2</v>
      </c>
      <c r="K38">
        <v>1000</v>
      </c>
      <c r="M38">
        <v>5</v>
      </c>
      <c r="N38" t="s">
        <v>47</v>
      </c>
    </row>
    <row r="39" spans="1:14">
      <c r="A39" t="s">
        <v>68</v>
      </c>
      <c r="B39" s="2" t="str">
        <f>Hyperlink("https://www.diodes.com/datasheet/download/LTTH812FW.pdf")</f>
        <v>https://www.diodes.com/datasheet/download/LTTH812FW.pdf</v>
      </c>
      <c r="C39" t="str">
        <f>Hyperlink("https://www.diodes.com/part/view/LTTH812FW","LTTH812FW")</f>
        <v>LTTH812FW</v>
      </c>
      <c r="D39" t="s">
        <v>42</v>
      </c>
      <c r="E39" t="s">
        <v>16</v>
      </c>
      <c r="F39" t="s">
        <v>17</v>
      </c>
      <c r="G39">
        <v>100</v>
      </c>
      <c r="H39">
        <v>80</v>
      </c>
      <c r="I39">
        <v>8</v>
      </c>
      <c r="J39">
        <v>2.2</v>
      </c>
      <c r="K39">
        <v>1200</v>
      </c>
      <c r="M39">
        <v>8</v>
      </c>
      <c r="N39" t="s">
        <v>45</v>
      </c>
    </row>
    <row r="40" spans="1:14">
      <c r="A40" t="s">
        <v>69</v>
      </c>
      <c r="B40" s="2" t="str">
        <f>Hyperlink("https://www.diodes.com/datasheet/download/LTTH812W.pdf")</f>
        <v>https://www.diodes.com/datasheet/download/LTTH812W.pdf</v>
      </c>
      <c r="C40" t="str">
        <f>Hyperlink("https://www.diodes.com/part/view/LTTH812W","LTTH812W")</f>
        <v>LTTH812W</v>
      </c>
      <c r="D40" t="s">
        <v>42</v>
      </c>
      <c r="E40" t="s">
        <v>16</v>
      </c>
      <c r="F40" t="s">
        <v>17</v>
      </c>
      <c r="G40">
        <v>100</v>
      </c>
      <c r="H40">
        <v>80</v>
      </c>
      <c r="I40">
        <v>8</v>
      </c>
      <c r="J40">
        <v>2.2</v>
      </c>
      <c r="K40">
        <v>1200</v>
      </c>
      <c r="M40">
        <v>8</v>
      </c>
      <c r="N40" t="s">
        <v>47</v>
      </c>
    </row>
    <row r="41" spans="1:14">
      <c r="A41" t="s">
        <v>70</v>
      </c>
      <c r="B41" s="2" t="str">
        <f>Hyperlink("https://www.diodes.com/datasheet/download/MUR460.pdf")</f>
        <v>https://www.diodes.com/datasheet/download/MUR460.pdf</v>
      </c>
      <c r="C41" t="str">
        <f>Hyperlink("https://www.diodes.com/part/view/MUR460","MUR460")</f>
        <v>MUR460</v>
      </c>
      <c r="D41" t="s">
        <v>42</v>
      </c>
      <c r="E41" t="s">
        <v>16</v>
      </c>
      <c r="F41" t="s">
        <v>17</v>
      </c>
      <c r="G41">
        <v>50</v>
      </c>
      <c r="H41">
        <v>110</v>
      </c>
      <c r="I41">
        <v>4</v>
      </c>
      <c r="J41">
        <v>1.28</v>
      </c>
      <c r="K41">
        <v>600</v>
      </c>
      <c r="M41">
        <v>10</v>
      </c>
      <c r="N41" t="s">
        <v>71</v>
      </c>
    </row>
    <row r="42" spans="1:14">
      <c r="A42" t="s">
        <v>72</v>
      </c>
      <c r="B42" s="2" t="str">
        <f>Hyperlink("https://www.diodes.com/datasheet/download/MUR460D.pdf")</f>
        <v>https://www.diodes.com/datasheet/download/MUR460D.pdf</v>
      </c>
      <c r="C42" t="str">
        <f>Hyperlink("https://www.diodes.com/part/view/MUR460D","MUR460D")</f>
        <v>MUR460D</v>
      </c>
      <c r="D42" t="s">
        <v>42</v>
      </c>
      <c r="E42" t="s">
        <v>16</v>
      </c>
      <c r="F42" t="s">
        <v>17</v>
      </c>
      <c r="G42">
        <v>50</v>
      </c>
      <c r="H42">
        <v>110</v>
      </c>
      <c r="I42">
        <v>4</v>
      </c>
      <c r="J42">
        <v>1.28</v>
      </c>
      <c r="K42">
        <v>600</v>
      </c>
      <c r="M42">
        <v>10</v>
      </c>
      <c r="N42" t="s">
        <v>71</v>
      </c>
    </row>
    <row r="43" spans="1:14">
      <c r="A43" t="s">
        <v>73</v>
      </c>
      <c r="B43" s="2" t="str">
        <f>Hyperlink("https://www.diodes.com/datasheet/download/MURS360.pdf")</f>
        <v>https://www.diodes.com/datasheet/download/MURS360.pdf</v>
      </c>
      <c r="C43" t="str">
        <f>Hyperlink("https://www.diodes.com/part/view/MURS360","MURS360")</f>
        <v>MURS360</v>
      </c>
      <c r="D43" t="s">
        <v>20</v>
      </c>
      <c r="E43" t="s">
        <v>16</v>
      </c>
      <c r="F43" t="s">
        <v>17</v>
      </c>
      <c r="G43">
        <v>50</v>
      </c>
      <c r="H43">
        <v>100</v>
      </c>
      <c r="I43">
        <v>3</v>
      </c>
      <c r="J43">
        <v>1.25</v>
      </c>
      <c r="K43">
        <v>600</v>
      </c>
      <c r="L43">
        <v>40</v>
      </c>
      <c r="M43">
        <v>3</v>
      </c>
      <c r="N43" t="s">
        <v>74</v>
      </c>
    </row>
    <row r="44" spans="1:14">
      <c r="A44" t="s">
        <v>75</v>
      </c>
      <c r="B44" s="2" t="str">
        <f>Hyperlink("https://www.diodes.com/datasheet/download/MURS360%28LS%29.pdf")</f>
        <v>https://www.diodes.com/datasheet/download/MURS360%28LS%29.pdf</v>
      </c>
      <c r="C44" t="str">
        <f>Hyperlink("https://www.diodes.com/part/view/MURS360%28LS%29","MURS360(LS)")</f>
        <v>MURS360(LS)</v>
      </c>
      <c r="D44" t="s">
        <v>42</v>
      </c>
      <c r="E44" t="s">
        <v>16</v>
      </c>
      <c r="F44" t="s">
        <v>17</v>
      </c>
      <c r="G44">
        <v>50</v>
      </c>
      <c r="H44">
        <v>100</v>
      </c>
      <c r="I44">
        <v>3</v>
      </c>
      <c r="J44">
        <v>1.25</v>
      </c>
      <c r="K44">
        <v>600</v>
      </c>
      <c r="M44">
        <v>3</v>
      </c>
      <c r="N44" t="s">
        <v>76</v>
      </c>
    </row>
    <row r="45" spans="1:14">
      <c r="A45" t="s">
        <v>77</v>
      </c>
      <c r="B45" s="2" t="str">
        <f>Hyperlink("https://www.diodes.com/datasheet/download/MURS360B.pdf")</f>
        <v>https://www.diodes.com/datasheet/download/MURS360B.pdf</v>
      </c>
      <c r="C45" t="str">
        <f>Hyperlink("https://www.diodes.com/part/view/MURS360B","MURS360B")</f>
        <v>MURS360B</v>
      </c>
      <c r="D45" t="s">
        <v>78</v>
      </c>
      <c r="E45" t="s">
        <v>16</v>
      </c>
      <c r="F45" t="s">
        <v>17</v>
      </c>
      <c r="G45">
        <v>50</v>
      </c>
      <c r="H45">
        <v>100</v>
      </c>
      <c r="I45">
        <v>3</v>
      </c>
      <c r="J45">
        <v>1.25</v>
      </c>
      <c r="K45">
        <v>600</v>
      </c>
      <c r="L45">
        <v>45</v>
      </c>
      <c r="M45">
        <v>5</v>
      </c>
      <c r="N45" t="s">
        <v>79</v>
      </c>
    </row>
    <row r="46" spans="1:14">
      <c r="A46" t="s">
        <v>80</v>
      </c>
      <c r="B46" s="2" t="str">
        <f>Hyperlink("https://www.diodes.com/datasheet/download/MURS360B%28LS%29.pdf")</f>
        <v>https://www.diodes.com/datasheet/download/MURS360B%28LS%29.pdf</v>
      </c>
      <c r="C46" t="str">
        <f>Hyperlink("https://www.diodes.com/part/view/MURS360B%28LS%29","MURS360B(LS)")</f>
        <v>MURS360B(LS)</v>
      </c>
      <c r="D46" t="s">
        <v>42</v>
      </c>
      <c r="E46" t="s">
        <v>16</v>
      </c>
      <c r="F46" t="s">
        <v>17</v>
      </c>
      <c r="G46">
        <v>50</v>
      </c>
      <c r="H46">
        <v>100</v>
      </c>
      <c r="I46">
        <v>3</v>
      </c>
      <c r="J46">
        <v>1.25</v>
      </c>
      <c r="K46">
        <v>600</v>
      </c>
      <c r="M46">
        <v>5</v>
      </c>
      <c r="N46" t="s">
        <v>81</v>
      </c>
    </row>
    <row r="47" spans="1:14">
      <c r="A47" t="s">
        <v>82</v>
      </c>
      <c r="B47" s="2" t="str">
        <f>Hyperlink("https://www.diodes.com/datasheet/download/MURS4100C.pdf")</f>
        <v>https://www.diodes.com/datasheet/download/MURS4100C.pdf</v>
      </c>
      <c r="C47" t="str">
        <f>Hyperlink("https://www.diodes.com/part/view/MURS4100C","MURS4100C")</f>
        <v>MURS4100C</v>
      </c>
      <c r="D47" t="s">
        <v>42</v>
      </c>
      <c r="E47" t="s">
        <v>16</v>
      </c>
      <c r="F47" t="s">
        <v>17</v>
      </c>
      <c r="G47">
        <v>75</v>
      </c>
      <c r="H47">
        <v>70</v>
      </c>
      <c r="I47">
        <v>4</v>
      </c>
      <c r="J47">
        <v>1.85</v>
      </c>
      <c r="K47">
        <v>1000</v>
      </c>
      <c r="M47">
        <v>25</v>
      </c>
      <c r="N47" t="s">
        <v>76</v>
      </c>
    </row>
    <row r="48" spans="1:14">
      <c r="A48" t="s">
        <v>83</v>
      </c>
      <c r="B48" s="2" t="str">
        <f>Hyperlink("https://www.diodes.com/datasheet/download/MURS460C.pdf")</f>
        <v>https://www.diodes.com/datasheet/download/MURS460C.pdf</v>
      </c>
      <c r="C48" t="str">
        <f>Hyperlink("https://www.diodes.com/part/view/MURS460C","MURS460C")</f>
        <v>MURS460C</v>
      </c>
      <c r="D48" t="s">
        <v>78</v>
      </c>
      <c r="E48" t="s">
        <v>16</v>
      </c>
      <c r="F48" t="s">
        <v>17</v>
      </c>
      <c r="G48">
        <v>50</v>
      </c>
      <c r="H48">
        <v>110</v>
      </c>
      <c r="I48">
        <v>4</v>
      </c>
      <c r="J48">
        <v>1.28</v>
      </c>
      <c r="K48">
        <v>600</v>
      </c>
      <c r="L48">
        <v>40</v>
      </c>
      <c r="M48">
        <v>10</v>
      </c>
      <c r="N48" t="s">
        <v>74</v>
      </c>
    </row>
    <row r="49" spans="1:14">
      <c r="A49" t="s">
        <v>84</v>
      </c>
      <c r="B49" s="2" t="str">
        <f>Hyperlink("https://www.diodes.com/datasheet/download/MURS460C%28LS%29.pdf")</f>
        <v>https://www.diodes.com/datasheet/download/MURS460C%28LS%29.pdf</v>
      </c>
      <c r="C49" t="str">
        <f>Hyperlink("https://www.diodes.com/part/view/MURS460C%28LS%29","MURS460C(LS)")</f>
        <v>MURS460C(LS)</v>
      </c>
      <c r="D49" t="s">
        <v>42</v>
      </c>
      <c r="E49" t="s">
        <v>16</v>
      </c>
      <c r="F49" t="s">
        <v>17</v>
      </c>
      <c r="G49">
        <v>50</v>
      </c>
      <c r="H49">
        <v>110</v>
      </c>
      <c r="I49">
        <v>4</v>
      </c>
      <c r="J49">
        <v>1.28</v>
      </c>
      <c r="K49">
        <v>600</v>
      </c>
      <c r="M49">
        <v>10</v>
      </c>
      <c r="N49" t="s">
        <v>76</v>
      </c>
    </row>
  </sheetData>
  <autoFilter ref="A1:N49"/>
  <hyperlinks>
    <hyperlink ref="B2" r:id="rId_hyperlink_1" tooltip="https://www.diodes.com/datasheet/download/DTH1206D.pdf" display="https://www.diodes.com/datasheet/download/DTH1206D.pdf"/>
    <hyperlink ref="C2" r:id="rId_hyperlink_2" tooltip="DTH1206D" display="DTH1206D"/>
    <hyperlink ref="B3" r:id="rId_hyperlink_3" tooltip="https://www.diodes.com/datasheet/download/DTH3006D.pdf" display="https://www.diodes.com/datasheet/download/DTH3006D.pdf"/>
    <hyperlink ref="C3" r:id="rId_hyperlink_4" tooltip="DTH3006D" display="DTH3006D"/>
    <hyperlink ref="B4" r:id="rId_hyperlink_5" tooltip="https://www.diodes.com/datasheet/download/DTH3006FP.pdf" display="https://www.diodes.com/datasheet/download/DTH3006FP.pdf"/>
    <hyperlink ref="C4" r:id="rId_hyperlink_6" tooltip="DTH3006FP" display="DTH3006FP"/>
    <hyperlink ref="B5" r:id="rId_hyperlink_7" tooltip="https://www.diodes.com/datasheet/download/DTH3006PT.pdf" display="https://www.diodes.com/datasheet/download/DTH3006PT.pdf"/>
    <hyperlink ref="C5" r:id="rId_hyperlink_8" tooltip="DTH3006PT" display="DTH3006PT"/>
    <hyperlink ref="B6" r:id="rId_hyperlink_9" tooltip="https://www.diodes.com/datasheet/download/DTH810D.pdf" display="https://www.diodes.com/datasheet/download/DTH810D.pdf"/>
    <hyperlink ref="C6" r:id="rId_hyperlink_10" tooltip="DTH810D" display="DTH810D"/>
    <hyperlink ref="B7" r:id="rId_hyperlink_11" tooltip="https://www.diodes.com/datasheet/download/DTH810FP.pdf" display="https://www.diodes.com/datasheet/download/DTH810FP.pdf"/>
    <hyperlink ref="C7" r:id="rId_hyperlink_12" tooltip="DTH810FP" display="DTH810FP"/>
    <hyperlink ref="B8" r:id="rId_hyperlink_13" tooltip="https://www.diodes.com/datasheet/download/DTH8E06D.pdf" display="https://www.diodes.com/datasheet/download/DTH8E06D.pdf"/>
    <hyperlink ref="C8" r:id="rId_hyperlink_14" tooltip="DTH8E06D" display="DTH8E06D"/>
    <hyperlink ref="B9" r:id="rId_hyperlink_15" tooltip="https://www.diodes.com/datasheet/download/DTH8E06FP.pdf" display="https://www.diodes.com/datasheet/download/DTH8E06FP.pdf"/>
    <hyperlink ref="C9" r:id="rId_hyperlink_16" tooltip="DTH8E06FP" display="DTH8E06FP"/>
    <hyperlink ref="B10" r:id="rId_hyperlink_17" tooltip="https://www.diodes.com/datasheet/download/DTH8L06D.pdf" display="https://www.diodes.com/datasheet/download/DTH8L06D.pdf"/>
    <hyperlink ref="C10" r:id="rId_hyperlink_18" tooltip="DTH8L06D" display="DTH8L06D"/>
    <hyperlink ref="B11" r:id="rId_hyperlink_19" tooltip="https://www.diodes.com/datasheet/download/DTH8L06DNC.pdf" display="https://www.diodes.com/datasheet/download/DTH8L06DNC.pdf"/>
    <hyperlink ref="C11" r:id="rId_hyperlink_20" tooltip="DTH8L06DNC" display="DTH8L06DNC"/>
    <hyperlink ref="B12" r:id="rId_hyperlink_21" tooltip="https://www.diodes.com/datasheet/download/DTH8L06FP.pdf" display="https://www.diodes.com/datasheet/download/DTH8L06FP.pdf"/>
    <hyperlink ref="C12" r:id="rId_hyperlink_22" tooltip="DTH8L06FP" display="DTH8L06FP"/>
    <hyperlink ref="B13" r:id="rId_hyperlink_23" tooltip="https://www.diodes.com/datasheet/download/DTH8R06D.pdf" display="https://www.diodes.com/datasheet/download/DTH8R06D.pdf"/>
    <hyperlink ref="C13" r:id="rId_hyperlink_24" tooltip="DTH8R06D" display="DTH8R06D"/>
    <hyperlink ref="B14" r:id="rId_hyperlink_25" tooltip="https://www.diodes.com/datasheet/download/DTH8R06D1.pdf" display="https://www.diodes.com/datasheet/download/DTH8R06D1.pdf"/>
    <hyperlink ref="C14" r:id="rId_hyperlink_26" tooltip="DTH8R06D1" display="DTH8R06D1"/>
    <hyperlink ref="B15" r:id="rId_hyperlink_27" tooltip="https://www.diodes.com/datasheet/download/DTH8R06FP.pdf" display="https://www.diodes.com/datasheet/download/DTH8R06FP.pdf"/>
    <hyperlink ref="C15" r:id="rId_hyperlink_28" tooltip="DTH8R06FP" display="DTH8R06FP"/>
    <hyperlink ref="B16" r:id="rId_hyperlink_29" tooltip="https://www.diodes.com/datasheet/download/DTH8S06D.pdf" display="https://www.diodes.com/datasheet/download/DTH8S06D.pdf"/>
    <hyperlink ref="C16" r:id="rId_hyperlink_30" tooltip="DTH8S06D" display="DTH8S06D"/>
    <hyperlink ref="B17" r:id="rId_hyperlink_31" tooltip="https://www.diodes.com/datasheet/download/DTH8S06FP.pdf" display="https://www.diodes.com/datasheet/download/DTH8S06FP.pdf"/>
    <hyperlink ref="C17" r:id="rId_hyperlink_32" tooltip="DTH8S06FP" display="DTH8S06FP"/>
    <hyperlink ref="B18" r:id="rId_hyperlink_33" tooltip="https://www.diodes.com/datasheet/download/LTTH1006LDW.pdf" display="https://www.diodes.com/datasheet/download/LTTH1006LDW.pdf"/>
    <hyperlink ref="C18" r:id="rId_hyperlink_34" tooltip="LTTH1006LDW" display="LTTH1006LDW"/>
    <hyperlink ref="B19" r:id="rId_hyperlink_35" tooltip="https://www.diodes.com/datasheet/download/LTTH1006LFW.pdf" display="https://www.diodes.com/datasheet/download/LTTH1006LFW.pdf"/>
    <hyperlink ref="C19" r:id="rId_hyperlink_36" tooltip="LTTH1006LFW" display="LTTH1006LFW"/>
    <hyperlink ref="B20" r:id="rId_hyperlink_37" tooltip="https://www.diodes.com/datasheet/download/LTTH1006LW.pdf" display="https://www.diodes.com/datasheet/download/LTTH1006LW.pdf"/>
    <hyperlink ref="C20" r:id="rId_hyperlink_38" tooltip="LTTH1006LW" display="LTTH1006LW"/>
    <hyperlink ref="B21" r:id="rId_hyperlink_39" tooltip="https://www.diodes.com/datasheet/download/LTTH1206DFW.pdf" display="https://www.diodes.com/datasheet/download/LTTH1206DFW.pdf"/>
    <hyperlink ref="C21" r:id="rId_hyperlink_40" tooltip="LTTH1206DFW" display="LTTH1206DFW"/>
    <hyperlink ref="B22" r:id="rId_hyperlink_41" tooltip="https://www.diodes.com/datasheet/download/LTTH1206DW.pdf" display="https://www.diodes.com/datasheet/download/LTTH1206DW.pdf"/>
    <hyperlink ref="C22" r:id="rId_hyperlink_42" tooltip="LTTH1206DW" display="LTTH1206DW"/>
    <hyperlink ref="B23" r:id="rId_hyperlink_43" tooltip="https://www.diodes.com/datasheet/download/LTTH1506D.pdf" display="https://www.diodes.com/datasheet/download/LTTH1506D.pdf"/>
    <hyperlink ref="C23" r:id="rId_hyperlink_44" tooltip="LTTH1506D" display="LTTH1506D"/>
    <hyperlink ref="B24" r:id="rId_hyperlink_45" tooltip="https://www.diodes.com/datasheet/download/LTTH1506DF.pdf" display="https://www.diodes.com/datasheet/download/LTTH1506DF.pdf"/>
    <hyperlink ref="C24" r:id="rId_hyperlink_46" tooltip="LTTH1506DF" display="LTTH1506DF"/>
    <hyperlink ref="B25" r:id="rId_hyperlink_47" tooltip="https://www.diodes.com/datasheet/download/LTTH3060PW.pdf" display="https://www.diodes.com/datasheet/download/LTTH3060PW.pdf"/>
    <hyperlink ref="C25" r:id="rId_hyperlink_48" tooltip="LTTH3060PW" display="LTTH3060PW"/>
    <hyperlink ref="B26" r:id="rId_hyperlink_49" tooltip="https://www.diodes.com/datasheet/download/LTTH806EFW.pdf" display="https://www.diodes.com/datasheet/download/LTTH806EFW.pdf"/>
    <hyperlink ref="C26" r:id="rId_hyperlink_50" tooltip="LTTH806EFW" display="LTTH806EFW"/>
    <hyperlink ref="B27" r:id="rId_hyperlink_51" tooltip="https://www.diodes.com/datasheet/download/LTTH806LDW.pdf" display="https://www.diodes.com/datasheet/download/LTTH806LDW.pdf"/>
    <hyperlink ref="C27" r:id="rId_hyperlink_52" tooltip="LTTH806LDW" display="LTTH806LDW"/>
    <hyperlink ref="B28" r:id="rId_hyperlink_53" tooltip="https://www.diodes.com/datasheet/download/LTTH806LF.pdf" display="https://www.diodes.com/datasheet/download/LTTH806LF.pdf"/>
    <hyperlink ref="C28" r:id="rId_hyperlink_54" tooltip="LTTH806LF" display="LTTH806LF"/>
    <hyperlink ref="B29" r:id="rId_hyperlink_55" tooltip="https://www.diodes.com/datasheet/download/LTTH806LFW.pdf" display="https://www.diodes.com/datasheet/download/LTTH806LFW.pdf"/>
    <hyperlink ref="C29" r:id="rId_hyperlink_56" tooltip="LTTH806LFW" display="LTTH806LFW"/>
    <hyperlink ref="B30" r:id="rId_hyperlink_57" tooltip="https://www.diodes.com/datasheet/download/LTTH806LW.pdf" display="https://www.diodes.com/datasheet/download/LTTH806LW.pdf"/>
    <hyperlink ref="C30" r:id="rId_hyperlink_58" tooltip="LTTH806LW" display="LTTH806LW"/>
    <hyperlink ref="B31" r:id="rId_hyperlink_59" tooltip="https://www.diodes.com/datasheet/download/LTTH806RDW.pdf" display="https://www.diodes.com/datasheet/download/LTTH806RDW.pdf"/>
    <hyperlink ref="C31" r:id="rId_hyperlink_60" tooltip="LTTH806RDW" display="LTTH806RDW"/>
    <hyperlink ref="B32" r:id="rId_hyperlink_61" tooltip="https://www.diodes.com/datasheet/download/LTTH806RFW.pdf" display="https://www.diodes.com/datasheet/download/LTTH806RFW.pdf"/>
    <hyperlink ref="C32" r:id="rId_hyperlink_62" tooltip="LTTH806RFW" display="LTTH806RFW"/>
    <hyperlink ref="B33" r:id="rId_hyperlink_63" tooltip="https://www.diodes.com/datasheet/download/LTTH806RW.pdf" display="https://www.diodes.com/datasheet/download/LTTH806RW.pdf"/>
    <hyperlink ref="C33" r:id="rId_hyperlink_64" tooltip="LTTH806RW" display="LTTH806RW"/>
    <hyperlink ref="B34" r:id="rId_hyperlink_65" tooltip="https://www.diodes.com/datasheet/download/LTTH806SDF.pdf" display="https://www.diodes.com/datasheet/download/LTTH806SDF.pdf"/>
    <hyperlink ref="C34" r:id="rId_hyperlink_66" tooltip="LTTH806SDF" display="LTTH806SDF"/>
    <hyperlink ref="B35" r:id="rId_hyperlink_67" tooltip="https://www.diodes.com/datasheet/download/LTTH806SDFW.pdf" display="https://www.diodes.com/datasheet/download/LTTH806SDFW.pdf"/>
    <hyperlink ref="C35" r:id="rId_hyperlink_68" tooltip="LTTH806SDFW" display="LTTH806SDFW"/>
    <hyperlink ref="B36" r:id="rId_hyperlink_69" tooltip="https://www.diodes.com/datasheet/download/LTTH806SDW.pdf" display="https://www.diodes.com/datasheet/download/LTTH806SDW.pdf"/>
    <hyperlink ref="C36" r:id="rId_hyperlink_70" tooltip="LTTH806SDW" display="LTTH806SDW"/>
    <hyperlink ref="B37" r:id="rId_hyperlink_71" tooltip="https://www.diodes.com/datasheet/download/LTTH810FW.pdf" display="https://www.diodes.com/datasheet/download/LTTH810FW.pdf"/>
    <hyperlink ref="C37" r:id="rId_hyperlink_72" tooltip="LTTH810FW" display="LTTH810FW"/>
    <hyperlink ref="B38" r:id="rId_hyperlink_73" tooltip="https://www.diodes.com/datasheet/download/LTTH810W.pdf" display="https://www.diodes.com/datasheet/download/LTTH810W.pdf"/>
    <hyperlink ref="C38" r:id="rId_hyperlink_74" tooltip="LTTH810W" display="LTTH810W"/>
    <hyperlink ref="B39" r:id="rId_hyperlink_75" tooltip="https://www.diodes.com/datasheet/download/LTTH812FW.pdf" display="https://www.diodes.com/datasheet/download/LTTH812FW.pdf"/>
    <hyperlink ref="C39" r:id="rId_hyperlink_76" tooltip="LTTH812FW" display="LTTH812FW"/>
    <hyperlink ref="B40" r:id="rId_hyperlink_77" tooltip="https://www.diodes.com/datasheet/download/LTTH812W.pdf" display="https://www.diodes.com/datasheet/download/LTTH812W.pdf"/>
    <hyperlink ref="C40" r:id="rId_hyperlink_78" tooltip="LTTH812W" display="LTTH812W"/>
    <hyperlink ref="B41" r:id="rId_hyperlink_79" tooltip="https://www.diodes.com/datasheet/download/MUR460.pdf" display="https://www.diodes.com/datasheet/download/MUR460.pdf"/>
    <hyperlink ref="C41" r:id="rId_hyperlink_80" tooltip="MUR460" display="MUR460"/>
    <hyperlink ref="B42" r:id="rId_hyperlink_81" tooltip="https://www.diodes.com/datasheet/download/MUR460D.pdf" display="https://www.diodes.com/datasheet/download/MUR460D.pdf"/>
    <hyperlink ref="C42" r:id="rId_hyperlink_82" tooltip="MUR460D" display="MUR460D"/>
    <hyperlink ref="B43" r:id="rId_hyperlink_83" tooltip="https://www.diodes.com/datasheet/download/MURS360.pdf" display="https://www.diodes.com/datasheet/download/MURS360.pdf"/>
    <hyperlink ref="C43" r:id="rId_hyperlink_84" tooltip="MURS360" display="MURS360"/>
    <hyperlink ref="B44" r:id="rId_hyperlink_85" tooltip="https://www.diodes.com/datasheet/download/MURS360%28LS%29.pdf" display="https://www.diodes.com/datasheet/download/MURS360%28LS%29.pdf"/>
    <hyperlink ref="C44" r:id="rId_hyperlink_86" tooltip="MURS360(LS)" display="MURS360(LS)"/>
    <hyperlink ref="B45" r:id="rId_hyperlink_87" tooltip="https://www.diodes.com/datasheet/download/MURS360B.pdf" display="https://www.diodes.com/datasheet/download/MURS360B.pdf"/>
    <hyperlink ref="C45" r:id="rId_hyperlink_88" tooltip="MURS360B" display="MURS360B"/>
    <hyperlink ref="B46" r:id="rId_hyperlink_89" tooltip="https://www.diodes.com/datasheet/download/MURS360B%28LS%29.pdf" display="https://www.diodes.com/datasheet/download/MURS360B%28LS%29.pdf"/>
    <hyperlink ref="C46" r:id="rId_hyperlink_90" tooltip="MURS360B(LS)" display="MURS360B(LS)"/>
    <hyperlink ref="B47" r:id="rId_hyperlink_91" tooltip="https://www.diodes.com/datasheet/download/MURS4100C.pdf" display="https://www.diodes.com/datasheet/download/MURS4100C.pdf"/>
    <hyperlink ref="C47" r:id="rId_hyperlink_92" tooltip="MURS4100C" display="MURS4100C"/>
    <hyperlink ref="B48" r:id="rId_hyperlink_93" tooltip="https://www.diodes.com/datasheet/download/MURS460C.pdf" display="https://www.diodes.com/datasheet/download/MURS460C.pdf"/>
    <hyperlink ref="C48" r:id="rId_hyperlink_94" tooltip="MURS460C" display="MURS460C"/>
    <hyperlink ref="B49" r:id="rId_hyperlink_95" tooltip="https://www.diodes.com/datasheet/download/MURS460C%28LS%29.pdf" display="https://www.diodes.com/datasheet/download/MURS460C%28LS%29.pdf"/>
    <hyperlink ref="C49" r:id="rId_hyperlink_96" tooltip="MURS460C(LS)" display="MURS460C(LS)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2024-11-05T17:25:46-06:00</dcterms:created>
  <dcterms:modified xsi:type="dcterms:W3CDTF">2024-11-05T17:25:46-06:00</dcterms:modified>
  <dc:title>Untitled Spreadsheet</dc:title>
  <dc:description/>
  <dc:subject/>
  <cp:keywords/>
  <cp:category/>
</cp:coreProperties>
</file>