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'Worksheet'!$A$1:$S$71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<sst xmlns="http://schemas.openxmlformats.org/spreadsheetml/2006/main" uniqueCount="113">
  <si>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</si>
  <si>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</si>
  <si>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</si>
  <si>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</si>
  <si>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</si>
  <si>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</si>
  <si>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Product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</si>
  <si>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</si>
  <si>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Average Rectified Current IO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</si>
  <si>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Peak Forward Surge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FSM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</si>
  <si>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Repetitive Reverse Voltage VRRM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</si>
  <si>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Forward VoltageDrop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</si>
  <si>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IF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</si>
  <si>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Reverse Current IR (μA)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</si>
  <si>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VR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</si>
  <si>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Reverse Recovery Time trr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</si>
  <si>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Total Capacitive Charge (nC)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</si>
  <si>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Total Capacitance CT (pF)</t>
    </r>
  </si>
  <si>
    <t>Packages</t>
  </si>
  <si>
    <t>DSC02120</t>
  </si>
  <si>
    <t>SiC Diode</t>
  </si>
  <si>
    <t>Yes</t>
  </si>
  <si>
    <t>Standard</t>
  </si>
  <si>
    <t>SiC Diodes</t>
  </si>
  <si>
    <t>Single</t>
  </si>
  <si>
    <t>TO220AC</t>
  </si>
  <si>
    <t>DSC02120D1</t>
  </si>
  <si>
    <t>2A Silicon Carbide Schottky Diode</t>
  </si>
  <si>
    <t>TO252-2 (Type WX)</t>
  </si>
  <si>
    <t>DSC02120FP</t>
  </si>
  <si>
    <t>ITO220AC</t>
  </si>
  <si>
    <t>DSC04065</t>
  </si>
  <si>
    <t>TO220AC (Type WX)</t>
  </si>
  <si>
    <t>DSC04065D1</t>
  </si>
  <si>
    <t>TO252 (Type WX)</t>
  </si>
  <si>
    <t>DSC04065FP</t>
  </si>
  <si>
    <t>DSC04A065</t>
  </si>
  <si>
    <t>DSC04A065D1</t>
  </si>
  <si>
    <t>DSC04A065FP</t>
  </si>
  <si>
    <t>ITO220AC (Type WX)</t>
  </si>
  <si>
    <t>DSC04C065</t>
  </si>
  <si>
    <t>DSC04C065D1</t>
  </si>
  <si>
    <t>DSC04C065FP</t>
  </si>
  <si>
    <t>DSC05120</t>
  </si>
  <si>
    <t>DSC05120D1</t>
  </si>
  <si>
    <t>5A Silicon Carbide Schottky Diode</t>
  </si>
  <si>
    <t>DSC05120FP</t>
  </si>
  <si>
    <t>DSC06065</t>
  </si>
  <si>
    <t>DSC06065D1</t>
  </si>
  <si>
    <t>6A SILICON CARBIDE SCHOTTKY DIODE</t>
  </si>
  <si>
    <t>No</t>
  </si>
  <si>
    <t>DSC06065FP</t>
  </si>
  <si>
    <t>DSC06A065</t>
  </si>
  <si>
    <t>DSC06A065D1</t>
  </si>
  <si>
    <t>DSC06A065FP</t>
  </si>
  <si>
    <t>DSC06C065</t>
  </si>
  <si>
    <t>6A Silicon Carbide Schottky Diode</t>
  </si>
  <si>
    <t>DSC06C065D1</t>
  </si>
  <si>
    <t>Silicon Carbide Schottky Diode</t>
  </si>
  <si>
    <t>DSC06C065FP</t>
  </si>
  <si>
    <t>DSC08065</t>
  </si>
  <si>
    <t>DSC08065D1</t>
  </si>
  <si>
    <t>DSC08065FP</t>
  </si>
  <si>
    <t>DSC08A065</t>
  </si>
  <si>
    <t>DSC08A065D1</t>
  </si>
  <si>
    <t>DSC08A065FP</t>
  </si>
  <si>
    <t>DSC08C065</t>
  </si>
  <si>
    <t>8A Silicon Carbide Schottky Diode</t>
  </si>
  <si>
    <t>DSC08C065D1</t>
  </si>
  <si>
    <t>DSC08C065FP</t>
  </si>
  <si>
    <t>DSC10065</t>
  </si>
  <si>
    <t>DSC10065D1</t>
  </si>
  <si>
    <t>DSC10120</t>
  </si>
  <si>
    <t>DSC10120D1</t>
  </si>
  <si>
    <t>10A Silicon Carbide Schottky Diode</t>
  </si>
  <si>
    <t>DSC10A065</t>
  </si>
  <si>
    <t>DSC10A065D1</t>
  </si>
  <si>
    <t>DSC10C065</t>
  </si>
  <si>
    <t>DSC10C065D1</t>
  </si>
  <si>
    <t>DSC20A065CTL</t>
  </si>
  <si>
    <t>Dual</t>
  </si>
  <si>
    <t>LSC02120DW</t>
  </si>
  <si>
    <t>TO-252/DPAK (LS)</t>
  </si>
  <si>
    <t>LSC02120FW</t>
  </si>
  <si>
    <t>ITO220AC (LS)</t>
  </si>
  <si>
    <t>LSC02120TDW</t>
  </si>
  <si>
    <t>LSC02120W</t>
  </si>
  <si>
    <t>TO220AC (LS)</t>
  </si>
  <si>
    <t>LSC04065DW</t>
  </si>
  <si>
    <t>LSC04065FW</t>
  </si>
  <si>
    <t>LSC04065TDW</t>
  </si>
  <si>
    <t>LSC04065W</t>
  </si>
  <si>
    <t>LSC05120DW</t>
  </si>
  <si>
    <t>LSC05120FW</t>
  </si>
  <si>
    <t>LSC05120TDW</t>
  </si>
  <si>
    <t>LSC05120W</t>
  </si>
  <si>
    <t>LSC06065DW</t>
  </si>
  <si>
    <t>LSC06065FW</t>
  </si>
  <si>
    <t>LSC06065Q8</t>
  </si>
  <si>
    <t>DFN8080 (LS)</t>
  </si>
  <si>
    <t>LSC06065TDW</t>
  </si>
  <si>
    <t>LSC06065W</t>
  </si>
  <si>
    <t>LSC08065DW</t>
  </si>
  <si>
    <t>LSC08065FW</t>
  </si>
  <si>
    <t>LSC08065TDW</t>
  </si>
  <si>
    <t>LSC08065W</t>
  </si>
  <si>
    <t>LSC10065DW</t>
  </si>
  <si>
    <t>LSC10065FW</t>
  </si>
  <si>
    <t>LSC10065TDW</t>
  </si>
  <si>
    <t>LSC10065W</t>
  </si>
  <si>
    <t>LSC10120FW</t>
  </si>
  <si>
    <t>LSC10120TDW</t>
  </si>
  <si>
    <t>LSC10120W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</si>
</sst>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SC02120" TargetMode="External"/><Relationship Id="rId_hyperlink_2" Type="http://schemas.openxmlformats.org/officeDocument/2006/relationships/hyperlink" Target="https://www.diodes.com/part/view/DSC02120D1" TargetMode="External"/><Relationship Id="rId_hyperlink_3" Type="http://schemas.openxmlformats.org/officeDocument/2006/relationships/hyperlink" Target="https://www.diodes.com/part/view/DSC02120FP" TargetMode="External"/><Relationship Id="rId_hyperlink_4" Type="http://schemas.openxmlformats.org/officeDocument/2006/relationships/hyperlink" Target="https://www.diodes.com/part/view/DSC04065" TargetMode="External"/><Relationship Id="rId_hyperlink_5" Type="http://schemas.openxmlformats.org/officeDocument/2006/relationships/hyperlink" Target="https://www.diodes.com/part/view/DSC04065D1" TargetMode="External"/><Relationship Id="rId_hyperlink_6" Type="http://schemas.openxmlformats.org/officeDocument/2006/relationships/hyperlink" Target="https://www.diodes.com/part/view/DSC04065FP" TargetMode="External"/><Relationship Id="rId_hyperlink_7" Type="http://schemas.openxmlformats.org/officeDocument/2006/relationships/hyperlink" Target="https://www.diodes.com/part/view/DSC04A065" TargetMode="External"/><Relationship Id="rId_hyperlink_8" Type="http://schemas.openxmlformats.org/officeDocument/2006/relationships/hyperlink" Target="https://www.diodes.com/part/view/DSC04A065D1" TargetMode="External"/><Relationship Id="rId_hyperlink_9" Type="http://schemas.openxmlformats.org/officeDocument/2006/relationships/hyperlink" Target="https://www.diodes.com/part/view/DSC04A065FP" TargetMode="External"/><Relationship Id="rId_hyperlink_10" Type="http://schemas.openxmlformats.org/officeDocument/2006/relationships/hyperlink" Target="https://www.diodes.com/part/view/DSC04C065" TargetMode="External"/><Relationship Id="rId_hyperlink_11" Type="http://schemas.openxmlformats.org/officeDocument/2006/relationships/hyperlink" Target="https://www.diodes.com/part/view/DSC04C065D1" TargetMode="External"/><Relationship Id="rId_hyperlink_12" Type="http://schemas.openxmlformats.org/officeDocument/2006/relationships/hyperlink" Target="https://www.diodes.com/part/view/DSC04C065FP" TargetMode="External"/><Relationship Id="rId_hyperlink_13" Type="http://schemas.openxmlformats.org/officeDocument/2006/relationships/hyperlink" Target="https://www.diodes.com/part/view/DSC05120" TargetMode="External"/><Relationship Id="rId_hyperlink_14" Type="http://schemas.openxmlformats.org/officeDocument/2006/relationships/hyperlink" Target="https://www.diodes.com/part/view/DSC05120D1" TargetMode="External"/><Relationship Id="rId_hyperlink_15" Type="http://schemas.openxmlformats.org/officeDocument/2006/relationships/hyperlink" Target="https://www.diodes.com/part/view/DSC05120FP" TargetMode="External"/><Relationship Id="rId_hyperlink_16" Type="http://schemas.openxmlformats.org/officeDocument/2006/relationships/hyperlink" Target="https://www.diodes.com/part/view/DSC06065" TargetMode="External"/><Relationship Id="rId_hyperlink_17" Type="http://schemas.openxmlformats.org/officeDocument/2006/relationships/hyperlink" Target="https://www.diodes.com/part/view/DSC06065D1" TargetMode="External"/><Relationship Id="rId_hyperlink_18" Type="http://schemas.openxmlformats.org/officeDocument/2006/relationships/hyperlink" Target="https://www.diodes.com/part/view/DSC06065FP" TargetMode="External"/><Relationship Id="rId_hyperlink_19" Type="http://schemas.openxmlformats.org/officeDocument/2006/relationships/hyperlink" Target="https://www.diodes.com/part/view/DSC06A065" TargetMode="External"/><Relationship Id="rId_hyperlink_20" Type="http://schemas.openxmlformats.org/officeDocument/2006/relationships/hyperlink" Target="https://www.diodes.com/part/view/DSC06A065D1" TargetMode="External"/><Relationship Id="rId_hyperlink_21" Type="http://schemas.openxmlformats.org/officeDocument/2006/relationships/hyperlink" Target="https://www.diodes.com/part/view/DSC06A065FP" TargetMode="External"/><Relationship Id="rId_hyperlink_22" Type="http://schemas.openxmlformats.org/officeDocument/2006/relationships/hyperlink" Target="https://www.diodes.com/part/view/DSC06C065" TargetMode="External"/><Relationship Id="rId_hyperlink_23" Type="http://schemas.openxmlformats.org/officeDocument/2006/relationships/hyperlink" Target="https://www.diodes.com/part/view/DSC06C065D1" TargetMode="External"/><Relationship Id="rId_hyperlink_24" Type="http://schemas.openxmlformats.org/officeDocument/2006/relationships/hyperlink" Target="https://www.diodes.com/part/view/DSC06C065FP" TargetMode="External"/><Relationship Id="rId_hyperlink_25" Type="http://schemas.openxmlformats.org/officeDocument/2006/relationships/hyperlink" Target="https://www.diodes.com/part/view/DSC08065" TargetMode="External"/><Relationship Id="rId_hyperlink_26" Type="http://schemas.openxmlformats.org/officeDocument/2006/relationships/hyperlink" Target="https://www.diodes.com/part/view/DSC08065D1" TargetMode="External"/><Relationship Id="rId_hyperlink_27" Type="http://schemas.openxmlformats.org/officeDocument/2006/relationships/hyperlink" Target="https://www.diodes.com/part/view/DSC08065FP" TargetMode="External"/><Relationship Id="rId_hyperlink_28" Type="http://schemas.openxmlformats.org/officeDocument/2006/relationships/hyperlink" Target="https://www.diodes.com/part/view/DSC08A065" TargetMode="External"/><Relationship Id="rId_hyperlink_29" Type="http://schemas.openxmlformats.org/officeDocument/2006/relationships/hyperlink" Target="https://www.diodes.com/part/view/DSC08A065D1" TargetMode="External"/><Relationship Id="rId_hyperlink_30" Type="http://schemas.openxmlformats.org/officeDocument/2006/relationships/hyperlink" Target="https://www.diodes.com/part/view/DSC08A065FP" TargetMode="External"/><Relationship Id="rId_hyperlink_31" Type="http://schemas.openxmlformats.org/officeDocument/2006/relationships/hyperlink" Target="https://www.diodes.com/part/view/DSC08C065" TargetMode="External"/><Relationship Id="rId_hyperlink_32" Type="http://schemas.openxmlformats.org/officeDocument/2006/relationships/hyperlink" Target="https://www.diodes.com/part/view/DSC08C065D1" TargetMode="External"/><Relationship Id="rId_hyperlink_33" Type="http://schemas.openxmlformats.org/officeDocument/2006/relationships/hyperlink" Target="https://www.diodes.com/part/view/DSC08C065FP" TargetMode="External"/><Relationship Id="rId_hyperlink_34" Type="http://schemas.openxmlformats.org/officeDocument/2006/relationships/hyperlink" Target="https://www.diodes.com/part/view/DSC10065" TargetMode="External"/><Relationship Id="rId_hyperlink_35" Type="http://schemas.openxmlformats.org/officeDocument/2006/relationships/hyperlink" Target="https://www.diodes.com/part/view/DSC10065D1" TargetMode="External"/><Relationship Id="rId_hyperlink_36" Type="http://schemas.openxmlformats.org/officeDocument/2006/relationships/hyperlink" Target="https://www.diodes.com/part/view/DSC10120" TargetMode="External"/><Relationship Id="rId_hyperlink_37" Type="http://schemas.openxmlformats.org/officeDocument/2006/relationships/hyperlink" Target="https://www.diodes.com/part/view/DSC10120D1" TargetMode="External"/><Relationship Id="rId_hyperlink_38" Type="http://schemas.openxmlformats.org/officeDocument/2006/relationships/hyperlink" Target="https://www.diodes.com/part/view/DSC10A065" TargetMode="External"/><Relationship Id="rId_hyperlink_39" Type="http://schemas.openxmlformats.org/officeDocument/2006/relationships/hyperlink" Target="https://www.diodes.com/part/view/DSC10A065D1" TargetMode="External"/><Relationship Id="rId_hyperlink_40" Type="http://schemas.openxmlformats.org/officeDocument/2006/relationships/hyperlink" Target="https://www.diodes.com/part/view/DSC10C065" TargetMode="External"/><Relationship Id="rId_hyperlink_41" Type="http://schemas.openxmlformats.org/officeDocument/2006/relationships/hyperlink" Target="https://www.diodes.com/part/view/DSC10C065D1" TargetMode="External"/><Relationship Id="rId_hyperlink_42" Type="http://schemas.openxmlformats.org/officeDocument/2006/relationships/hyperlink" Target="https://www.diodes.com/part/view/DSC20A065CTL" TargetMode="External"/><Relationship Id="rId_hyperlink_43" Type="http://schemas.openxmlformats.org/officeDocument/2006/relationships/hyperlink" Target="https://www.diodes.com/part/view/LSC02120DW" TargetMode="External"/><Relationship Id="rId_hyperlink_44" Type="http://schemas.openxmlformats.org/officeDocument/2006/relationships/hyperlink" Target="https://www.diodes.com/part/view/LSC02120FW" TargetMode="External"/><Relationship Id="rId_hyperlink_45" Type="http://schemas.openxmlformats.org/officeDocument/2006/relationships/hyperlink" Target="https://www.diodes.com/part/view/LSC02120TDW" TargetMode="External"/><Relationship Id="rId_hyperlink_46" Type="http://schemas.openxmlformats.org/officeDocument/2006/relationships/hyperlink" Target="https://www.diodes.com/part/view/LSC02120W" TargetMode="External"/><Relationship Id="rId_hyperlink_47" Type="http://schemas.openxmlformats.org/officeDocument/2006/relationships/hyperlink" Target="https://www.diodes.com/part/view/LSC04065DW" TargetMode="External"/><Relationship Id="rId_hyperlink_48" Type="http://schemas.openxmlformats.org/officeDocument/2006/relationships/hyperlink" Target="https://www.diodes.com/part/view/LSC04065FW" TargetMode="External"/><Relationship Id="rId_hyperlink_49" Type="http://schemas.openxmlformats.org/officeDocument/2006/relationships/hyperlink" Target="https://www.diodes.com/part/view/LSC04065TDW" TargetMode="External"/><Relationship Id="rId_hyperlink_50" Type="http://schemas.openxmlformats.org/officeDocument/2006/relationships/hyperlink" Target="https://www.diodes.com/part/view/LSC04065W" TargetMode="External"/><Relationship Id="rId_hyperlink_51" Type="http://schemas.openxmlformats.org/officeDocument/2006/relationships/hyperlink" Target="https://www.diodes.com/part/view/LSC05120DW" TargetMode="External"/><Relationship Id="rId_hyperlink_52" Type="http://schemas.openxmlformats.org/officeDocument/2006/relationships/hyperlink" Target="https://www.diodes.com/part/view/LSC05120FW" TargetMode="External"/><Relationship Id="rId_hyperlink_53" Type="http://schemas.openxmlformats.org/officeDocument/2006/relationships/hyperlink" Target="https://www.diodes.com/part/view/LSC05120TDW" TargetMode="External"/><Relationship Id="rId_hyperlink_54" Type="http://schemas.openxmlformats.org/officeDocument/2006/relationships/hyperlink" Target="https://www.diodes.com/part/view/LSC05120W" TargetMode="External"/><Relationship Id="rId_hyperlink_55" Type="http://schemas.openxmlformats.org/officeDocument/2006/relationships/hyperlink" Target="https://www.diodes.com/part/view/LSC06065DW" TargetMode="External"/><Relationship Id="rId_hyperlink_56" Type="http://schemas.openxmlformats.org/officeDocument/2006/relationships/hyperlink" Target="https://www.diodes.com/part/view/LSC06065FW" TargetMode="External"/><Relationship Id="rId_hyperlink_57" Type="http://schemas.openxmlformats.org/officeDocument/2006/relationships/hyperlink" Target="https://www.diodes.com/part/view/LSC06065Q8" TargetMode="External"/><Relationship Id="rId_hyperlink_58" Type="http://schemas.openxmlformats.org/officeDocument/2006/relationships/hyperlink" Target="https://www.diodes.com/part/view/LSC06065TDW" TargetMode="External"/><Relationship Id="rId_hyperlink_59" Type="http://schemas.openxmlformats.org/officeDocument/2006/relationships/hyperlink" Target="https://www.diodes.com/part/view/LSC06065W" TargetMode="External"/><Relationship Id="rId_hyperlink_60" Type="http://schemas.openxmlformats.org/officeDocument/2006/relationships/hyperlink" Target="https://www.diodes.com/part/view/LSC08065DW" TargetMode="External"/><Relationship Id="rId_hyperlink_61" Type="http://schemas.openxmlformats.org/officeDocument/2006/relationships/hyperlink" Target="https://www.diodes.com/part/view/LSC08065FW" TargetMode="External"/><Relationship Id="rId_hyperlink_62" Type="http://schemas.openxmlformats.org/officeDocument/2006/relationships/hyperlink" Target="https://www.diodes.com/part/view/LSC08065TDW" TargetMode="External"/><Relationship Id="rId_hyperlink_63" Type="http://schemas.openxmlformats.org/officeDocument/2006/relationships/hyperlink" Target="https://www.diodes.com/part/view/LSC08065W" TargetMode="External"/><Relationship Id="rId_hyperlink_64" Type="http://schemas.openxmlformats.org/officeDocument/2006/relationships/hyperlink" Target="https://www.diodes.com/part/view/LSC10065DW" TargetMode="External"/><Relationship Id="rId_hyperlink_65" Type="http://schemas.openxmlformats.org/officeDocument/2006/relationships/hyperlink" Target="https://www.diodes.com/part/view/LSC10065FW" TargetMode="External"/><Relationship Id="rId_hyperlink_66" Type="http://schemas.openxmlformats.org/officeDocument/2006/relationships/hyperlink" Target="https://www.diodes.com/part/view/LSC10065TDW" TargetMode="External"/><Relationship Id="rId_hyperlink_67" Type="http://schemas.openxmlformats.org/officeDocument/2006/relationships/hyperlink" Target="https://www.diodes.com/part/view/LSC10065W" TargetMode="External"/><Relationship Id="rId_hyperlink_68" Type="http://schemas.openxmlformats.org/officeDocument/2006/relationships/hyperlink" Target="https://www.diodes.com/part/view/LSC10120FW" TargetMode="External"/><Relationship Id="rId_hyperlink_69" Type="http://schemas.openxmlformats.org/officeDocument/2006/relationships/hyperlink" Target="https://www.diodes.com/part/view/LSC10120TDW" TargetMode="External"/><Relationship Id="rId_hyperlink_70" Type="http://schemas.openxmlformats.org/officeDocument/2006/relationships/hyperlink" Target="https://www.diodes.com/part/view/LSC10120W" TargetMode="External"/><Relationship Id="rId_hyperlink_71" Type="http://schemas.openxmlformats.org/officeDocument/2006/relationships/hyperlink" Target="https://www.diodes.com/assets/Datasheets/DSC02120.pdf" TargetMode="External"/><Relationship Id="rId_hyperlink_72" Type="http://schemas.openxmlformats.org/officeDocument/2006/relationships/hyperlink" Target="https://www.diodes.com/assets/Datasheets/DSC02120D1.pdf" TargetMode="External"/><Relationship Id="rId_hyperlink_73" Type="http://schemas.openxmlformats.org/officeDocument/2006/relationships/hyperlink" Target="https://www.diodes.com/assets/Datasheets/DSC02120FP.pdf" TargetMode="External"/><Relationship Id="rId_hyperlink_74" Type="http://schemas.openxmlformats.org/officeDocument/2006/relationships/hyperlink" Target="https://www.diodes.com/assets/Datasheets/DSC04065.pdf" TargetMode="External"/><Relationship Id="rId_hyperlink_75" Type="http://schemas.openxmlformats.org/officeDocument/2006/relationships/hyperlink" Target="https://www.diodes.com/assets/Datasheets/DSC04065D1.pdf" TargetMode="External"/><Relationship Id="rId_hyperlink_76" Type="http://schemas.openxmlformats.org/officeDocument/2006/relationships/hyperlink" Target="https://www.diodes.com/assets/Datasheets/DSC04065FP.pdf" TargetMode="External"/><Relationship Id="rId_hyperlink_77" Type="http://schemas.openxmlformats.org/officeDocument/2006/relationships/hyperlink" Target="https://www.diodes.com/assets/Datasheets/DSC04A065.pdf" TargetMode="External"/><Relationship Id="rId_hyperlink_78" Type="http://schemas.openxmlformats.org/officeDocument/2006/relationships/hyperlink" Target="https://www.diodes.com/assets/Datasheets/DSC04A065D1.pdf" TargetMode="External"/><Relationship Id="rId_hyperlink_79" Type="http://schemas.openxmlformats.org/officeDocument/2006/relationships/hyperlink" Target="https://www.diodes.com/assets/Datasheets/DSC04A065FP.pdf" TargetMode="External"/><Relationship Id="rId_hyperlink_80" Type="http://schemas.openxmlformats.org/officeDocument/2006/relationships/hyperlink" Target="https://www.diodes.com/assets/Datasheets/DSC04C065.pdf" TargetMode="External"/><Relationship Id="rId_hyperlink_81" Type="http://schemas.openxmlformats.org/officeDocument/2006/relationships/hyperlink" Target="https://www.diodes.com/assets/Datasheets/DSC04C065D1.pdf" TargetMode="External"/><Relationship Id="rId_hyperlink_82" Type="http://schemas.openxmlformats.org/officeDocument/2006/relationships/hyperlink" Target="https://www.diodes.com/assets/Datasheets/DSC04C065FP.pdf" TargetMode="External"/><Relationship Id="rId_hyperlink_83" Type="http://schemas.openxmlformats.org/officeDocument/2006/relationships/hyperlink" Target="https://www.diodes.com/assets/Datasheets/DSC05120.pdf" TargetMode="External"/><Relationship Id="rId_hyperlink_84" Type="http://schemas.openxmlformats.org/officeDocument/2006/relationships/hyperlink" Target="https://www.diodes.com/assets/Datasheets/DSC05120D1.pdf" TargetMode="External"/><Relationship Id="rId_hyperlink_85" Type="http://schemas.openxmlformats.org/officeDocument/2006/relationships/hyperlink" Target="https://www.diodes.com/assets/Datasheets/DSC05120FP.pdf" TargetMode="External"/><Relationship Id="rId_hyperlink_86" Type="http://schemas.openxmlformats.org/officeDocument/2006/relationships/hyperlink" Target="https://www.diodes.com/assets/Datasheets/DSC06065.pdf" TargetMode="External"/><Relationship Id="rId_hyperlink_87" Type="http://schemas.openxmlformats.org/officeDocument/2006/relationships/hyperlink" Target="https://www.diodes.com/assets/Datasheets/DSC06065D1.pdf" TargetMode="External"/><Relationship Id="rId_hyperlink_88" Type="http://schemas.openxmlformats.org/officeDocument/2006/relationships/hyperlink" Target="https://www.diodes.com/assets/Datasheets/DSC06065FP.pdf" TargetMode="External"/><Relationship Id="rId_hyperlink_89" Type="http://schemas.openxmlformats.org/officeDocument/2006/relationships/hyperlink" Target="https://www.diodes.com/assets/Datasheets/DSC06A065.pdf" TargetMode="External"/><Relationship Id="rId_hyperlink_90" Type="http://schemas.openxmlformats.org/officeDocument/2006/relationships/hyperlink" Target="https://www.diodes.com/assets/Datasheets/DSC06A065D1.pdf" TargetMode="External"/><Relationship Id="rId_hyperlink_91" Type="http://schemas.openxmlformats.org/officeDocument/2006/relationships/hyperlink" Target="https://www.diodes.com/assets/Datasheets/DSC06A065FP.pdf" TargetMode="External"/><Relationship Id="rId_hyperlink_92" Type="http://schemas.openxmlformats.org/officeDocument/2006/relationships/hyperlink" Target="https://www.diodes.com/assets/Datasheets/DSC06C065.pdf" TargetMode="External"/><Relationship Id="rId_hyperlink_93" Type="http://schemas.openxmlformats.org/officeDocument/2006/relationships/hyperlink" Target="https://www.diodes.com/assets/Datasheets/DSC06C065D1.pdf" TargetMode="External"/><Relationship Id="rId_hyperlink_94" Type="http://schemas.openxmlformats.org/officeDocument/2006/relationships/hyperlink" Target="https://www.diodes.com/assets/Datasheets/DSC06C065FP.pdf" TargetMode="External"/><Relationship Id="rId_hyperlink_95" Type="http://schemas.openxmlformats.org/officeDocument/2006/relationships/hyperlink" Target="https://www.diodes.com/assets/Datasheets/DSC08065.pdf" TargetMode="External"/><Relationship Id="rId_hyperlink_96" Type="http://schemas.openxmlformats.org/officeDocument/2006/relationships/hyperlink" Target="https://www.diodes.com/assets/Datasheets/DSC08065D1.pdf" TargetMode="External"/><Relationship Id="rId_hyperlink_97" Type="http://schemas.openxmlformats.org/officeDocument/2006/relationships/hyperlink" Target="https://www.diodes.com/assets/Datasheets/DSC08065FP.pdf" TargetMode="External"/><Relationship Id="rId_hyperlink_98" Type="http://schemas.openxmlformats.org/officeDocument/2006/relationships/hyperlink" Target="https://www.diodes.com/assets/Datasheets/DSC08A065.pdf" TargetMode="External"/><Relationship Id="rId_hyperlink_99" Type="http://schemas.openxmlformats.org/officeDocument/2006/relationships/hyperlink" Target="https://www.diodes.com/assets/Datasheets/DSC08A065D1.pdf" TargetMode="External"/><Relationship Id="rId_hyperlink_100" Type="http://schemas.openxmlformats.org/officeDocument/2006/relationships/hyperlink" Target="https://www.diodes.com/assets/Datasheets/DSC08A065FP.pdf" TargetMode="External"/><Relationship Id="rId_hyperlink_101" Type="http://schemas.openxmlformats.org/officeDocument/2006/relationships/hyperlink" Target="https://www.diodes.com/assets/Datasheets/DSC08C065.pdf" TargetMode="External"/><Relationship Id="rId_hyperlink_102" Type="http://schemas.openxmlformats.org/officeDocument/2006/relationships/hyperlink" Target="https://www.diodes.com/assets/Datasheets/DSC08C065D1.pdf" TargetMode="External"/><Relationship Id="rId_hyperlink_103" Type="http://schemas.openxmlformats.org/officeDocument/2006/relationships/hyperlink" Target="https://www.diodes.com/assets/Datasheets/DSC08C065FP.pdf" TargetMode="External"/><Relationship Id="rId_hyperlink_104" Type="http://schemas.openxmlformats.org/officeDocument/2006/relationships/hyperlink" Target="https://www.diodes.com/assets/Datasheets/DSC10065.pdf" TargetMode="External"/><Relationship Id="rId_hyperlink_105" Type="http://schemas.openxmlformats.org/officeDocument/2006/relationships/hyperlink" Target="https://www.diodes.com/assets/Datasheets/DSC10065D1.pdf" TargetMode="External"/><Relationship Id="rId_hyperlink_106" Type="http://schemas.openxmlformats.org/officeDocument/2006/relationships/hyperlink" Target="https://www.diodes.com/assets/Datasheets/DSC10120.pdf" TargetMode="External"/><Relationship Id="rId_hyperlink_107" Type="http://schemas.openxmlformats.org/officeDocument/2006/relationships/hyperlink" Target="https://www.diodes.com/assets/Datasheets/DSC10120D1.pdf" TargetMode="External"/><Relationship Id="rId_hyperlink_108" Type="http://schemas.openxmlformats.org/officeDocument/2006/relationships/hyperlink" Target="https://www.diodes.com/assets/Datasheets/DSC10A065.pdf" TargetMode="External"/><Relationship Id="rId_hyperlink_109" Type="http://schemas.openxmlformats.org/officeDocument/2006/relationships/hyperlink" Target="https://www.diodes.com/assets/Datasheets/DSC10A065D1.pdf" TargetMode="External"/><Relationship Id="rId_hyperlink_110" Type="http://schemas.openxmlformats.org/officeDocument/2006/relationships/hyperlink" Target="https://www.diodes.com/assets/Datasheets/DSC10C065.pdf" TargetMode="External"/><Relationship Id="rId_hyperlink_111" Type="http://schemas.openxmlformats.org/officeDocument/2006/relationships/hyperlink" Target="https://www.diodes.com/assets/Datasheets/DSC10C065D1.pdf" TargetMode="External"/><Relationship Id="rId_hyperlink_112" Type="http://schemas.openxmlformats.org/officeDocument/2006/relationships/hyperlink" Target="https://www.diodes.com/assets/Datasheets/DSC20A065CTL.pdf" TargetMode="External"/><Relationship Id="rId_hyperlink_113" Type="http://schemas.openxmlformats.org/officeDocument/2006/relationships/hyperlink" Target="https://www.diodes.com/assets/Datasheets/LSC02120DW.pdf" TargetMode="External"/><Relationship Id="rId_hyperlink_114" Type="http://schemas.openxmlformats.org/officeDocument/2006/relationships/hyperlink" Target="https://www.diodes.com/assets/Datasheets/LSC02120FW.pdf" TargetMode="External"/><Relationship Id="rId_hyperlink_115" Type="http://schemas.openxmlformats.org/officeDocument/2006/relationships/hyperlink" Target="https://www.diodes.com/assets/Datasheets/LSC02120TDW.pdf" TargetMode="External"/><Relationship Id="rId_hyperlink_116" Type="http://schemas.openxmlformats.org/officeDocument/2006/relationships/hyperlink" Target="https://www.diodes.com/assets/Datasheets/LSC02120W.pdf" TargetMode="External"/><Relationship Id="rId_hyperlink_117" Type="http://schemas.openxmlformats.org/officeDocument/2006/relationships/hyperlink" Target="https://www.diodes.com/assets/Datasheets/LSC04065DW.pdf" TargetMode="External"/><Relationship Id="rId_hyperlink_118" Type="http://schemas.openxmlformats.org/officeDocument/2006/relationships/hyperlink" Target="https://www.diodes.com/assets/Datasheets/LSC04065FW.pdf" TargetMode="External"/><Relationship Id="rId_hyperlink_119" Type="http://schemas.openxmlformats.org/officeDocument/2006/relationships/hyperlink" Target="https://www.diodes.com/assets/Datasheets/LSC04065TDW.pdf" TargetMode="External"/><Relationship Id="rId_hyperlink_120" Type="http://schemas.openxmlformats.org/officeDocument/2006/relationships/hyperlink" Target="https://www.diodes.com/assets/Datasheets/LSC04065W.pdf" TargetMode="External"/><Relationship Id="rId_hyperlink_121" Type="http://schemas.openxmlformats.org/officeDocument/2006/relationships/hyperlink" Target="https://www.diodes.com/assets/Datasheets/LSC05120DW.pdf" TargetMode="External"/><Relationship Id="rId_hyperlink_122" Type="http://schemas.openxmlformats.org/officeDocument/2006/relationships/hyperlink" Target="https://www.diodes.com/assets/Datasheets/LSC05120FW.pdf" TargetMode="External"/><Relationship Id="rId_hyperlink_123" Type="http://schemas.openxmlformats.org/officeDocument/2006/relationships/hyperlink" Target="https://www.diodes.com/assets/Datasheets/LSC05120TDW.pdf" TargetMode="External"/><Relationship Id="rId_hyperlink_124" Type="http://schemas.openxmlformats.org/officeDocument/2006/relationships/hyperlink" Target="https://www.diodes.com/assets/Datasheets/LSC05120W.pdf" TargetMode="External"/><Relationship Id="rId_hyperlink_125" Type="http://schemas.openxmlformats.org/officeDocument/2006/relationships/hyperlink" Target="https://www.diodes.com/assets/Datasheets/LSC06065DW.pdf" TargetMode="External"/><Relationship Id="rId_hyperlink_126" Type="http://schemas.openxmlformats.org/officeDocument/2006/relationships/hyperlink" Target="https://www.diodes.com/assets/Datasheets/LSC06065FW.pdf" TargetMode="External"/><Relationship Id="rId_hyperlink_127" Type="http://schemas.openxmlformats.org/officeDocument/2006/relationships/hyperlink" Target="https://www.diodes.com/assets/Datasheets/LSC06065Q8.pdf" TargetMode="External"/><Relationship Id="rId_hyperlink_128" Type="http://schemas.openxmlformats.org/officeDocument/2006/relationships/hyperlink" Target="https://www.diodes.com/assets/Datasheets/LSC06065TDW.pdf" TargetMode="External"/><Relationship Id="rId_hyperlink_129" Type="http://schemas.openxmlformats.org/officeDocument/2006/relationships/hyperlink" Target="https://www.diodes.com/assets/Datasheets/LSC06065W.pdf" TargetMode="External"/><Relationship Id="rId_hyperlink_130" Type="http://schemas.openxmlformats.org/officeDocument/2006/relationships/hyperlink" Target="https://www.diodes.com/assets/Datasheets/LSC08065DW.pdf" TargetMode="External"/><Relationship Id="rId_hyperlink_131" Type="http://schemas.openxmlformats.org/officeDocument/2006/relationships/hyperlink" Target="https://www.diodes.com/assets/Datasheets/LSC08065FW.pdf" TargetMode="External"/><Relationship Id="rId_hyperlink_132" Type="http://schemas.openxmlformats.org/officeDocument/2006/relationships/hyperlink" Target="https://www.diodes.com/assets/Datasheets/LSC08065TDW.pdf" TargetMode="External"/><Relationship Id="rId_hyperlink_133" Type="http://schemas.openxmlformats.org/officeDocument/2006/relationships/hyperlink" Target="https://www.diodes.com/assets/Datasheets/LSC08065W.pdf" TargetMode="External"/><Relationship Id="rId_hyperlink_134" Type="http://schemas.openxmlformats.org/officeDocument/2006/relationships/hyperlink" Target="https://www.diodes.com/assets/Datasheets/LSC10065DW.pdf" TargetMode="External"/><Relationship Id="rId_hyperlink_135" Type="http://schemas.openxmlformats.org/officeDocument/2006/relationships/hyperlink" Target="https://www.diodes.com/assets/Datasheets/LSC10065FW.pdf" TargetMode="External"/><Relationship Id="rId_hyperlink_136" Type="http://schemas.openxmlformats.org/officeDocument/2006/relationships/hyperlink" Target="https://www.diodes.com/assets/Datasheets/LSC10065TDW.pdf" TargetMode="External"/><Relationship Id="rId_hyperlink_137" Type="http://schemas.openxmlformats.org/officeDocument/2006/relationships/hyperlink" Target="https://www.diodes.com/assets/Datasheets/LSC10065W.pdf" TargetMode="External"/><Relationship Id="rId_hyperlink_138" Type="http://schemas.openxmlformats.org/officeDocument/2006/relationships/hyperlink" Target="https://www.diodes.com/assets/Datasheets/LSC10120FW.pdf" TargetMode="External"/><Relationship Id="rId_hyperlink_139" Type="http://schemas.openxmlformats.org/officeDocument/2006/relationships/hyperlink" Target="https://www.diodes.com/assets/Datasheets/LSC10120TDW.pdf" TargetMode="External"/><Relationship Id="rId_hyperlink_140" Type="http://schemas.openxmlformats.org/officeDocument/2006/relationships/hyperlink" Target="https://www.diodes.com/assets/Datasheets/LSC10120W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S7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40.978" bestFit="true" customWidth="true" style="0"/>
    <col min="5" max="5" width="18.591" bestFit="true" customWidth="true" style="0"/>
    <col min="6" max="6" width="52.761" bestFit="true" customWidth="true" style="0"/>
    <col min="7" max="7" width="17.543" bestFit="true" customWidth="true" style="0"/>
    <col min="8" max="8" width="18.591" bestFit="true" customWidth="true" style="0"/>
    <col min="9" max="9" width="50.535" bestFit="true" customWidth="true" style="0"/>
    <col min="10" max="10" width="54.07" bestFit="true" customWidth="true" style="0"/>
    <col min="11" max="11" width="50.535" bestFit="true" customWidth="true" style="0"/>
    <col min="12" max="12" width="32.73" bestFit="true" customWidth="true" style="0"/>
    <col min="13" max="13" width="12.83" bestFit="true" customWidth="true" style="0"/>
    <col min="14" max="14" width="39.931" bestFit="true" customWidth="true" style="0"/>
    <col min="15" max="15" width="12.83" bestFit="true" customWidth="true" style="0"/>
    <col min="16" max="16" width="38.622" bestFit="true" customWidth="true" style="0"/>
    <col min="17" max="17" width="36.396" bestFit="true" customWidth="true" style="0"/>
    <col min="18" max="18" width="32.73" bestFit="true" customWidth="true" style="0"/>
    <col min="19" max="19" width="22.126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Product Type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Average Rectified Current IO (A)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Repetitive Reverse Voltage VRRM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IF (A)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Reverse Current IR (μA)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VR (V)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Reverse Recovery Time trr (ns)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Total Capacitive Charge (nC)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Total Capacitance CT (pF)</t>
          </r>
        </is>
      </c>
      <c r="S1" s="1" t="s">
        <v>18</v>
      </c>
    </row>
    <row r="2" spans="1:19">
      <c r="A2" t="s">
        <v>19</v>
      </c>
      <c r="B2" s="2" t="str">
        <f>Hyperlink("https://www.diodes.com/assets/Datasheets/DSC02120.pdf")</f>
        <v>https://www.diodes.com/assets/Datasheets/DSC02120.pdf</v>
      </c>
      <c r="C2" t="str">
        <f>Hyperlink("https://www.diodes.com/part/view/DSC02120","DSC02120")</f>
        <v>DSC02120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>
        <v>2</v>
      </c>
      <c r="J2">
        <v>24</v>
      </c>
      <c r="K2">
        <v>1200</v>
      </c>
      <c r="L2">
        <v>1.7</v>
      </c>
      <c r="M2">
        <v>2</v>
      </c>
      <c r="N2">
        <v>128</v>
      </c>
      <c r="O2">
        <v>1200</v>
      </c>
      <c r="Q2">
        <v>10</v>
      </c>
      <c r="R2">
        <v>105</v>
      </c>
      <c r="S2" t="s">
        <v>25</v>
      </c>
    </row>
    <row r="3" spans="1:19">
      <c r="A3" t="s">
        <v>26</v>
      </c>
      <c r="B3" s="2" t="str">
        <f>Hyperlink("https://www.diodes.com/assets/Datasheets/DSC02120D1.pdf")</f>
        <v>https://www.diodes.com/assets/Datasheets/DSC02120D1.pdf</v>
      </c>
      <c r="C3" t="str">
        <f>Hyperlink("https://www.diodes.com/part/view/DSC02120D1","DSC02120D1")</f>
        <v>DSC02120D1</v>
      </c>
      <c r="D3" t="s">
        <v>27</v>
      </c>
      <c r="E3" t="s">
        <v>21</v>
      </c>
      <c r="F3" t="s">
        <v>22</v>
      </c>
      <c r="G3" t="s">
        <v>23</v>
      </c>
      <c r="H3" t="s">
        <v>24</v>
      </c>
      <c r="I3">
        <v>2</v>
      </c>
      <c r="J3">
        <v>24</v>
      </c>
      <c r="K3">
        <v>1200</v>
      </c>
      <c r="L3">
        <v>1.7</v>
      </c>
      <c r="M3">
        <v>2</v>
      </c>
      <c r="N3">
        <v>128</v>
      </c>
      <c r="O3">
        <v>1200</v>
      </c>
      <c r="Q3">
        <v>15</v>
      </c>
      <c r="R3">
        <v>105</v>
      </c>
      <c r="S3" t="s">
        <v>28</v>
      </c>
    </row>
    <row r="4" spans="1:19">
      <c r="A4" t="s">
        <v>29</v>
      </c>
      <c r="B4" s="2" t="str">
        <f>Hyperlink("https://www.diodes.com/assets/Datasheets/DSC02120FP.pdf")</f>
        <v>https://www.diodes.com/assets/Datasheets/DSC02120FP.pdf</v>
      </c>
      <c r="C4" t="str">
        <f>Hyperlink("https://www.diodes.com/part/view/DSC02120FP","DSC02120FP")</f>
        <v>DSC02120FP</v>
      </c>
      <c r="D4" t="s">
        <v>20</v>
      </c>
      <c r="E4" t="s">
        <v>21</v>
      </c>
      <c r="F4" t="s">
        <v>22</v>
      </c>
      <c r="G4" t="s">
        <v>23</v>
      </c>
      <c r="H4" t="s">
        <v>24</v>
      </c>
      <c r="I4">
        <v>2</v>
      </c>
      <c r="J4">
        <v>24</v>
      </c>
      <c r="K4">
        <v>1200</v>
      </c>
      <c r="L4">
        <v>1.7</v>
      </c>
      <c r="M4">
        <v>2</v>
      </c>
      <c r="N4">
        <v>128</v>
      </c>
      <c r="O4">
        <v>1200</v>
      </c>
      <c r="Q4">
        <v>10</v>
      </c>
      <c r="R4">
        <v>105</v>
      </c>
      <c r="S4" t="s">
        <v>30</v>
      </c>
    </row>
    <row r="5" spans="1:19">
      <c r="A5" t="s">
        <v>31</v>
      </c>
      <c r="B5" s="2" t="str">
        <f>Hyperlink("https://www.diodes.com/assets/Datasheets/DSC04065.pdf")</f>
        <v>https://www.diodes.com/assets/Datasheets/DSC04065.pdf</v>
      </c>
      <c r="C5" t="str">
        <f>Hyperlink("https://www.diodes.com/part/view/DSC04065","DSC04065")</f>
        <v>DSC04065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>
        <v>4</v>
      </c>
      <c r="J5">
        <v>28</v>
      </c>
      <c r="K5">
        <v>650</v>
      </c>
      <c r="L5">
        <v>1.7</v>
      </c>
      <c r="M5">
        <v>4</v>
      </c>
      <c r="N5">
        <v>170</v>
      </c>
      <c r="O5">
        <v>650</v>
      </c>
      <c r="Q5">
        <v>14</v>
      </c>
      <c r="R5">
        <v>125</v>
      </c>
      <c r="S5" t="s">
        <v>32</v>
      </c>
    </row>
    <row r="6" spans="1:19">
      <c r="A6" t="s">
        <v>33</v>
      </c>
      <c r="B6" s="2" t="str">
        <f>Hyperlink("https://www.diodes.com/assets/Datasheets/DSC04065D1.pdf")</f>
        <v>https://www.diodes.com/assets/Datasheets/DSC04065D1.pdf</v>
      </c>
      <c r="C6" t="str">
        <f>Hyperlink("https://www.diodes.com/part/view/DSC04065D1","DSC04065D1")</f>
        <v>DSC04065D1</v>
      </c>
      <c r="D6" t="s">
        <v>20</v>
      </c>
      <c r="E6" t="s">
        <v>21</v>
      </c>
      <c r="F6" t="s">
        <v>22</v>
      </c>
      <c r="G6" t="s">
        <v>23</v>
      </c>
      <c r="H6" t="s">
        <v>24</v>
      </c>
      <c r="I6">
        <v>4</v>
      </c>
      <c r="J6">
        <v>28</v>
      </c>
      <c r="K6">
        <v>650</v>
      </c>
      <c r="L6">
        <v>1.7</v>
      </c>
      <c r="M6">
        <v>4</v>
      </c>
      <c r="N6">
        <v>170</v>
      </c>
      <c r="O6">
        <v>650</v>
      </c>
      <c r="Q6">
        <v>14</v>
      </c>
      <c r="R6">
        <v>135</v>
      </c>
      <c r="S6" t="s">
        <v>34</v>
      </c>
    </row>
    <row r="7" spans="1:19">
      <c r="A7" t="s">
        <v>35</v>
      </c>
      <c r="B7" s="2" t="str">
        <f>Hyperlink("https://www.diodes.com/assets/Datasheets/DSC04065FP.pdf")</f>
        <v>https://www.diodes.com/assets/Datasheets/DSC04065FP.pdf</v>
      </c>
      <c r="C7" t="str">
        <f>Hyperlink("https://www.diodes.com/part/view/DSC04065FP","DSC04065FP")</f>
        <v>DSC04065FP</v>
      </c>
      <c r="D7" t="s">
        <v>20</v>
      </c>
      <c r="E7" t="s">
        <v>21</v>
      </c>
      <c r="F7" t="s">
        <v>22</v>
      </c>
      <c r="G7" t="s">
        <v>23</v>
      </c>
      <c r="H7" t="s">
        <v>24</v>
      </c>
      <c r="I7">
        <v>4</v>
      </c>
      <c r="J7">
        <v>28</v>
      </c>
      <c r="K7">
        <v>650</v>
      </c>
      <c r="L7">
        <v>1.7</v>
      </c>
      <c r="M7">
        <v>4</v>
      </c>
      <c r="N7">
        <v>170</v>
      </c>
      <c r="O7">
        <v>650</v>
      </c>
      <c r="Q7">
        <v>14</v>
      </c>
      <c r="R7">
        <v>125</v>
      </c>
      <c r="S7" t="s">
        <v>30</v>
      </c>
    </row>
    <row r="8" spans="1:19">
      <c r="A8" t="s">
        <v>36</v>
      </c>
      <c r="B8" s="2" t="str">
        <f>Hyperlink("https://www.diodes.com/assets/Datasheets/DSC04A065.pdf")</f>
        <v>https://www.diodes.com/assets/Datasheets/DSC04A065.pdf</v>
      </c>
      <c r="C8" t="str">
        <f>Hyperlink("https://www.diodes.com/part/view/DSC04A065","DSC04A065")</f>
        <v>DSC04A065</v>
      </c>
      <c r="D8" t="s">
        <v>20</v>
      </c>
      <c r="E8" t="s">
        <v>21</v>
      </c>
      <c r="F8" t="s">
        <v>22</v>
      </c>
      <c r="G8" t="s">
        <v>23</v>
      </c>
      <c r="H8" t="s">
        <v>24</v>
      </c>
      <c r="I8">
        <v>4</v>
      </c>
      <c r="J8">
        <v>29</v>
      </c>
      <c r="K8">
        <v>650</v>
      </c>
      <c r="L8">
        <v>1.5</v>
      </c>
      <c r="M8">
        <v>4</v>
      </c>
      <c r="N8">
        <v>170</v>
      </c>
      <c r="O8">
        <v>650</v>
      </c>
      <c r="Q8">
        <v>11</v>
      </c>
      <c r="R8">
        <v>118</v>
      </c>
      <c r="S8" t="s">
        <v>32</v>
      </c>
    </row>
    <row r="9" spans="1:19">
      <c r="A9" t="s">
        <v>37</v>
      </c>
      <c r="B9" s="2" t="str">
        <f>Hyperlink("https://www.diodes.com/assets/Datasheets/DSC04A065D1.pdf")</f>
        <v>https://www.diodes.com/assets/Datasheets/DSC04A065D1.pdf</v>
      </c>
      <c r="C9" t="str">
        <f>Hyperlink("https://www.diodes.com/part/view/DSC04A065D1","DSC04A065D1")</f>
        <v>DSC04A065D1</v>
      </c>
      <c r="D9" t="s">
        <v>20</v>
      </c>
      <c r="E9" t="s">
        <v>21</v>
      </c>
      <c r="F9" t="s">
        <v>22</v>
      </c>
      <c r="G9" t="s">
        <v>23</v>
      </c>
      <c r="H9" t="s">
        <v>24</v>
      </c>
      <c r="I9">
        <v>4</v>
      </c>
      <c r="J9">
        <v>29</v>
      </c>
      <c r="K9">
        <v>650</v>
      </c>
      <c r="L9">
        <v>1.5</v>
      </c>
      <c r="M9">
        <v>4</v>
      </c>
      <c r="N9">
        <v>170</v>
      </c>
      <c r="O9">
        <v>650</v>
      </c>
      <c r="Q9">
        <v>12</v>
      </c>
      <c r="R9">
        <v>125</v>
      </c>
      <c r="S9" t="s">
        <v>34</v>
      </c>
    </row>
    <row r="10" spans="1:19">
      <c r="A10" t="s">
        <v>38</v>
      </c>
      <c r="B10" s="2" t="str">
        <f>Hyperlink("https://www.diodes.com/assets/Datasheets/DSC04A065FP.pdf")</f>
        <v>https://www.diodes.com/assets/Datasheets/DSC04A065FP.pdf</v>
      </c>
      <c r="C10" t="str">
        <f>Hyperlink("https://www.diodes.com/part/view/DSC04A065FP","DSC04A065FP")</f>
        <v>DSC04A065FP</v>
      </c>
      <c r="D10" t="s">
        <v>20</v>
      </c>
      <c r="E10" t="s">
        <v>21</v>
      </c>
      <c r="F10" t="s">
        <v>22</v>
      </c>
      <c r="G10" t="s">
        <v>23</v>
      </c>
      <c r="H10" t="s">
        <v>24</v>
      </c>
      <c r="I10">
        <v>4</v>
      </c>
      <c r="J10">
        <v>29</v>
      </c>
      <c r="K10">
        <v>650</v>
      </c>
      <c r="L10">
        <v>1.5</v>
      </c>
      <c r="M10">
        <v>4</v>
      </c>
      <c r="N10">
        <v>170</v>
      </c>
      <c r="O10">
        <v>650</v>
      </c>
      <c r="Q10">
        <v>12</v>
      </c>
      <c r="R10">
        <v>151</v>
      </c>
      <c r="S10" t="s">
        <v>39</v>
      </c>
    </row>
    <row r="11" spans="1:19">
      <c r="A11" t="s">
        <v>40</v>
      </c>
      <c r="B11" s="2" t="str">
        <f>Hyperlink("https://www.diodes.com/assets/Datasheets/DSC04C065.pdf")</f>
        <v>https://www.diodes.com/assets/Datasheets/DSC04C065.pdf</v>
      </c>
      <c r="C11" t="str">
        <f>Hyperlink("https://www.diodes.com/part/view/DSC04C065","DSC04C065")</f>
        <v>DSC04C065</v>
      </c>
      <c r="D11" t="s">
        <v>20</v>
      </c>
      <c r="E11" t="s">
        <v>21</v>
      </c>
      <c r="F11" t="s">
        <v>22</v>
      </c>
      <c r="G11" t="s">
        <v>23</v>
      </c>
      <c r="H11" t="s">
        <v>24</v>
      </c>
      <c r="I11">
        <v>4</v>
      </c>
      <c r="J11">
        <v>28</v>
      </c>
      <c r="K11">
        <v>650</v>
      </c>
      <c r="L11">
        <v>1.7</v>
      </c>
      <c r="M11">
        <v>4</v>
      </c>
      <c r="N11">
        <v>170</v>
      </c>
      <c r="O11">
        <v>650</v>
      </c>
      <c r="Q11">
        <v>11</v>
      </c>
      <c r="R11">
        <v>118</v>
      </c>
      <c r="S11" t="s">
        <v>32</v>
      </c>
    </row>
    <row r="12" spans="1:19">
      <c r="A12" t="s">
        <v>41</v>
      </c>
      <c r="B12" s="2" t="str">
        <f>Hyperlink("https://www.diodes.com/assets/Datasheets/DSC04C065D1.pdf")</f>
        <v>https://www.diodes.com/assets/Datasheets/DSC04C065D1.pdf</v>
      </c>
      <c r="C12" t="str">
        <f>Hyperlink("https://www.diodes.com/part/view/DSC04C065D1","DSC04C065D1")</f>
        <v>DSC04C065D1</v>
      </c>
      <c r="D12" t="s">
        <v>20</v>
      </c>
      <c r="E12" t="s">
        <v>21</v>
      </c>
      <c r="F12" t="s">
        <v>22</v>
      </c>
      <c r="G12" t="s">
        <v>23</v>
      </c>
      <c r="H12" t="s">
        <v>24</v>
      </c>
      <c r="I12">
        <v>4</v>
      </c>
      <c r="J12">
        <v>28</v>
      </c>
      <c r="K12">
        <v>650</v>
      </c>
      <c r="L12">
        <v>1.7</v>
      </c>
      <c r="M12">
        <v>4</v>
      </c>
      <c r="N12">
        <v>170</v>
      </c>
      <c r="O12">
        <v>650</v>
      </c>
      <c r="Q12">
        <v>11</v>
      </c>
      <c r="R12">
        <v>117</v>
      </c>
      <c r="S12" t="s">
        <v>34</v>
      </c>
    </row>
    <row r="13" spans="1:19">
      <c r="A13" t="s">
        <v>42</v>
      </c>
      <c r="B13" s="2" t="str">
        <f>Hyperlink("https://www.diodes.com/assets/Datasheets/DSC04C065FP.pdf")</f>
        <v>https://www.diodes.com/assets/Datasheets/DSC04C065FP.pdf</v>
      </c>
      <c r="C13" t="str">
        <f>Hyperlink("https://www.diodes.com/part/view/DSC04C065FP","DSC04C065FP")</f>
        <v>DSC04C065FP</v>
      </c>
      <c r="D13" t="s">
        <v>20</v>
      </c>
      <c r="E13" t="s">
        <v>21</v>
      </c>
      <c r="F13" t="s">
        <v>22</v>
      </c>
      <c r="G13" t="s">
        <v>23</v>
      </c>
      <c r="H13" t="s">
        <v>24</v>
      </c>
      <c r="I13">
        <v>4</v>
      </c>
      <c r="J13">
        <v>28</v>
      </c>
      <c r="K13">
        <v>650</v>
      </c>
      <c r="L13">
        <v>1.7</v>
      </c>
      <c r="M13">
        <v>4</v>
      </c>
      <c r="N13">
        <v>170</v>
      </c>
      <c r="O13">
        <v>650</v>
      </c>
      <c r="Q13">
        <v>11</v>
      </c>
      <c r="R13">
        <v>120</v>
      </c>
      <c r="S13" t="s">
        <v>39</v>
      </c>
    </row>
    <row r="14" spans="1:19">
      <c r="A14" t="s">
        <v>43</v>
      </c>
      <c r="B14" s="2" t="str">
        <f>Hyperlink("https://www.diodes.com/assets/Datasheets/DSC05120.pdf")</f>
        <v>https://www.diodes.com/assets/Datasheets/DSC05120.pdf</v>
      </c>
      <c r="C14" t="str">
        <f>Hyperlink("https://www.diodes.com/part/view/DSC05120","DSC05120")</f>
        <v>DSC05120</v>
      </c>
      <c r="D14" t="s">
        <v>20</v>
      </c>
      <c r="E14" t="s">
        <v>21</v>
      </c>
      <c r="F14" t="s">
        <v>22</v>
      </c>
      <c r="G14" t="s">
        <v>23</v>
      </c>
      <c r="H14" t="s">
        <v>24</v>
      </c>
      <c r="I14">
        <v>5</v>
      </c>
      <c r="J14">
        <v>60</v>
      </c>
      <c r="K14">
        <v>1200</v>
      </c>
      <c r="L14">
        <v>1.7</v>
      </c>
      <c r="M14">
        <v>5</v>
      </c>
      <c r="N14">
        <v>190</v>
      </c>
      <c r="O14">
        <v>1200</v>
      </c>
      <c r="Q14">
        <v>18</v>
      </c>
      <c r="R14">
        <v>260</v>
      </c>
      <c r="S14" t="s">
        <v>25</v>
      </c>
    </row>
    <row r="15" spans="1:19">
      <c r="A15" t="s">
        <v>44</v>
      </c>
      <c r="B15" s="2" t="str">
        <f>Hyperlink("https://www.diodes.com/assets/Datasheets/DSC05120D1.pdf")</f>
        <v>https://www.diodes.com/assets/Datasheets/DSC05120D1.pdf</v>
      </c>
      <c r="C15" t="str">
        <f>Hyperlink("https://www.diodes.com/part/view/DSC05120D1","DSC05120D1")</f>
        <v>DSC05120D1</v>
      </c>
      <c r="D15" t="s">
        <v>45</v>
      </c>
      <c r="E15" t="s">
        <v>21</v>
      </c>
      <c r="F15" t="s">
        <v>22</v>
      </c>
      <c r="G15" t="s">
        <v>23</v>
      </c>
      <c r="H15" t="s">
        <v>24</v>
      </c>
      <c r="I15">
        <v>5</v>
      </c>
      <c r="J15">
        <v>60</v>
      </c>
      <c r="K15">
        <v>1200</v>
      </c>
      <c r="L15">
        <v>1.7</v>
      </c>
      <c r="M15">
        <v>5</v>
      </c>
      <c r="N15">
        <v>190</v>
      </c>
      <c r="O15">
        <v>1200</v>
      </c>
      <c r="Q15">
        <v>18</v>
      </c>
      <c r="R15">
        <v>255</v>
      </c>
      <c r="S15" t="s">
        <v>28</v>
      </c>
    </row>
    <row r="16" spans="1:19">
      <c r="A16" t="s">
        <v>46</v>
      </c>
      <c r="B16" s="2" t="str">
        <f>Hyperlink("https://www.diodes.com/assets/Datasheets/DSC05120FP.pdf")</f>
        <v>https://www.diodes.com/assets/Datasheets/DSC05120FP.pdf</v>
      </c>
      <c r="C16" t="str">
        <f>Hyperlink("https://www.diodes.com/part/view/DSC05120FP","DSC05120FP")</f>
        <v>DSC05120FP</v>
      </c>
      <c r="D16" t="s">
        <v>20</v>
      </c>
      <c r="E16" t="s">
        <v>21</v>
      </c>
      <c r="F16" t="s">
        <v>22</v>
      </c>
      <c r="G16" t="s">
        <v>23</v>
      </c>
      <c r="H16" t="s">
        <v>24</v>
      </c>
      <c r="I16">
        <v>5</v>
      </c>
      <c r="J16">
        <v>60</v>
      </c>
      <c r="K16">
        <v>1200</v>
      </c>
      <c r="L16">
        <v>1.7</v>
      </c>
      <c r="M16">
        <v>5</v>
      </c>
      <c r="N16">
        <v>190</v>
      </c>
      <c r="O16">
        <v>1200</v>
      </c>
      <c r="Q16">
        <v>18</v>
      </c>
      <c r="R16">
        <v>260</v>
      </c>
      <c r="S16" t="s">
        <v>39</v>
      </c>
    </row>
    <row r="17" spans="1:19">
      <c r="A17" t="s">
        <v>47</v>
      </c>
      <c r="B17" s="2" t="str">
        <f>Hyperlink("https://www.diodes.com/assets/Datasheets/DSC06065.pdf")</f>
        <v>https://www.diodes.com/assets/Datasheets/DSC06065.pdf</v>
      </c>
      <c r="C17" t="str">
        <f>Hyperlink("https://www.diodes.com/part/view/DSC06065","DSC06065")</f>
        <v>DSC06065</v>
      </c>
      <c r="D17" t="s">
        <v>20</v>
      </c>
      <c r="E17" t="s">
        <v>21</v>
      </c>
      <c r="F17" t="s">
        <v>22</v>
      </c>
      <c r="G17" t="s">
        <v>23</v>
      </c>
      <c r="H17" t="s">
        <v>24</v>
      </c>
      <c r="I17">
        <v>6</v>
      </c>
      <c r="J17">
        <v>36</v>
      </c>
      <c r="K17">
        <v>650</v>
      </c>
      <c r="L17">
        <v>1.7</v>
      </c>
      <c r="M17">
        <v>6</v>
      </c>
      <c r="N17">
        <v>200</v>
      </c>
      <c r="O17">
        <v>650</v>
      </c>
      <c r="Q17">
        <v>15</v>
      </c>
      <c r="R17">
        <v>195</v>
      </c>
      <c r="S17" t="s">
        <v>25</v>
      </c>
    </row>
    <row r="18" spans="1:19">
      <c r="A18" t="s">
        <v>48</v>
      </c>
      <c r="B18" s="2" t="str">
        <f>Hyperlink("https://www.diodes.com/assets/Datasheets/DSC06065D1.pdf")</f>
        <v>https://www.diodes.com/assets/Datasheets/DSC06065D1.pdf</v>
      </c>
      <c r="C18" t="str">
        <f>Hyperlink("https://www.diodes.com/part/view/DSC06065D1","DSC06065D1")</f>
        <v>DSC06065D1</v>
      </c>
      <c r="D18" t="s">
        <v>49</v>
      </c>
      <c r="E18" t="s">
        <v>50</v>
      </c>
      <c r="F18" t="s">
        <v>22</v>
      </c>
      <c r="G18" t="s">
        <v>23</v>
      </c>
      <c r="H18" t="s">
        <v>24</v>
      </c>
      <c r="I18">
        <v>6</v>
      </c>
      <c r="J18">
        <v>36</v>
      </c>
      <c r="K18">
        <v>650</v>
      </c>
      <c r="L18">
        <v>1.7</v>
      </c>
      <c r="M18">
        <v>6</v>
      </c>
      <c r="N18">
        <v>200</v>
      </c>
      <c r="O18">
        <v>650</v>
      </c>
      <c r="Q18">
        <v>15</v>
      </c>
      <c r="R18">
        <v>195</v>
      </c>
      <c r="S18" t="s">
        <v>34</v>
      </c>
    </row>
    <row r="19" spans="1:19">
      <c r="A19" t="s">
        <v>51</v>
      </c>
      <c r="B19" s="2" t="str">
        <f>Hyperlink("https://www.diodes.com/assets/Datasheets/DSC06065FP.pdf")</f>
        <v>https://www.diodes.com/assets/Datasheets/DSC06065FP.pdf</v>
      </c>
      <c r="C19" t="str">
        <f>Hyperlink("https://www.diodes.com/part/view/DSC06065FP","DSC06065FP")</f>
        <v>DSC06065FP</v>
      </c>
      <c r="D19" t="s">
        <v>49</v>
      </c>
      <c r="E19" t="s">
        <v>21</v>
      </c>
      <c r="F19" t="s">
        <v>22</v>
      </c>
      <c r="G19" t="s">
        <v>23</v>
      </c>
      <c r="H19" t="s">
        <v>24</v>
      </c>
      <c r="I19">
        <v>6</v>
      </c>
      <c r="J19">
        <v>36</v>
      </c>
      <c r="K19">
        <v>650</v>
      </c>
      <c r="L19">
        <v>1.7</v>
      </c>
      <c r="M19">
        <v>6</v>
      </c>
      <c r="N19">
        <v>200</v>
      </c>
      <c r="O19">
        <v>650</v>
      </c>
      <c r="Q19">
        <v>14</v>
      </c>
      <c r="R19">
        <v>195</v>
      </c>
      <c r="S19" t="s">
        <v>39</v>
      </c>
    </row>
    <row r="20" spans="1:19">
      <c r="A20" t="s">
        <v>52</v>
      </c>
      <c r="B20" s="2" t="str">
        <f>Hyperlink("https://www.diodes.com/assets/Datasheets/DSC06A065.pdf")</f>
        <v>https://www.diodes.com/assets/Datasheets/DSC06A065.pdf</v>
      </c>
      <c r="C20" t="str">
        <f>Hyperlink("https://www.diodes.com/part/view/DSC06A065","DSC06A065")</f>
        <v>DSC06A065</v>
      </c>
      <c r="D20" t="s">
        <v>20</v>
      </c>
      <c r="E20" t="s">
        <v>21</v>
      </c>
      <c r="F20" t="s">
        <v>22</v>
      </c>
      <c r="G20" t="s">
        <v>23</v>
      </c>
      <c r="H20" t="s">
        <v>24</v>
      </c>
      <c r="I20">
        <v>6</v>
      </c>
      <c r="J20">
        <v>38</v>
      </c>
      <c r="K20">
        <v>650</v>
      </c>
      <c r="L20">
        <v>1.5</v>
      </c>
      <c r="M20">
        <v>6</v>
      </c>
      <c r="N20">
        <v>200</v>
      </c>
      <c r="O20">
        <v>650</v>
      </c>
      <c r="Q20">
        <v>16</v>
      </c>
      <c r="R20">
        <v>216</v>
      </c>
      <c r="S20" t="s">
        <v>32</v>
      </c>
    </row>
    <row r="21" spans="1:19">
      <c r="A21" t="s">
        <v>53</v>
      </c>
      <c r="B21" s="2" t="str">
        <f>Hyperlink("https://www.diodes.com/assets/Datasheets/DSC06A065D1.pdf")</f>
        <v>https://www.diodes.com/assets/Datasheets/DSC06A065D1.pdf</v>
      </c>
      <c r="C21" t="str">
        <f>Hyperlink("https://www.diodes.com/part/view/DSC06A065D1","DSC06A065D1")</f>
        <v>DSC06A065D1</v>
      </c>
      <c r="D21" t="s">
        <v>20</v>
      </c>
      <c r="E21" t="s">
        <v>21</v>
      </c>
      <c r="F21" t="s">
        <v>22</v>
      </c>
      <c r="G21" t="s">
        <v>23</v>
      </c>
      <c r="H21" t="s">
        <v>24</v>
      </c>
      <c r="I21">
        <v>6</v>
      </c>
      <c r="J21">
        <v>38</v>
      </c>
      <c r="K21">
        <v>650</v>
      </c>
      <c r="L21">
        <v>1.5</v>
      </c>
      <c r="M21">
        <v>6</v>
      </c>
      <c r="N21">
        <v>200</v>
      </c>
      <c r="O21">
        <v>650</v>
      </c>
      <c r="Q21">
        <v>16</v>
      </c>
      <c r="R21">
        <v>222</v>
      </c>
      <c r="S21" t="s">
        <v>34</v>
      </c>
    </row>
    <row r="22" spans="1:19">
      <c r="A22" t="s">
        <v>54</v>
      </c>
      <c r="B22" s="2" t="str">
        <f>Hyperlink("https://www.diodes.com/assets/Datasheets/DSC06A065FP.pdf")</f>
        <v>https://www.diodes.com/assets/Datasheets/DSC06A065FP.pdf</v>
      </c>
      <c r="C22" t="str">
        <f>Hyperlink("https://www.diodes.com/part/view/DSC06A065FP","DSC06A065FP")</f>
        <v>DSC06A065FP</v>
      </c>
      <c r="D22" t="s">
        <v>20</v>
      </c>
      <c r="E22" t="s">
        <v>21</v>
      </c>
      <c r="F22" t="s">
        <v>22</v>
      </c>
      <c r="G22" t="s">
        <v>23</v>
      </c>
      <c r="H22" t="s">
        <v>24</v>
      </c>
      <c r="I22">
        <v>6</v>
      </c>
      <c r="J22">
        <v>38</v>
      </c>
      <c r="K22">
        <v>650</v>
      </c>
      <c r="L22">
        <v>1.5</v>
      </c>
      <c r="M22">
        <v>6</v>
      </c>
      <c r="N22">
        <v>200</v>
      </c>
      <c r="O22">
        <v>650</v>
      </c>
      <c r="Q22">
        <v>16</v>
      </c>
      <c r="R22">
        <v>219</v>
      </c>
      <c r="S22" t="s">
        <v>39</v>
      </c>
    </row>
    <row r="23" spans="1:19">
      <c r="A23" t="s">
        <v>55</v>
      </c>
      <c r="B23" s="2" t="str">
        <f>Hyperlink("https://www.diodes.com/assets/Datasheets/DSC06C065.pdf")</f>
        <v>https://www.diodes.com/assets/Datasheets/DSC06C065.pdf</v>
      </c>
      <c r="C23" t="str">
        <f>Hyperlink("https://www.diodes.com/part/view/DSC06C065","DSC06C065")</f>
        <v>DSC06C065</v>
      </c>
      <c r="D23" t="s">
        <v>56</v>
      </c>
      <c r="E23" t="s">
        <v>21</v>
      </c>
      <c r="F23" t="s">
        <v>22</v>
      </c>
      <c r="G23" t="s">
        <v>23</v>
      </c>
      <c r="H23" t="s">
        <v>24</v>
      </c>
      <c r="I23">
        <v>6</v>
      </c>
      <c r="J23">
        <v>29</v>
      </c>
      <c r="K23">
        <v>650</v>
      </c>
      <c r="L23">
        <v>1.7</v>
      </c>
      <c r="M23">
        <v>6</v>
      </c>
      <c r="N23">
        <v>170</v>
      </c>
      <c r="O23">
        <v>650</v>
      </c>
      <c r="Q23">
        <v>16</v>
      </c>
      <c r="R23">
        <v>147</v>
      </c>
      <c r="S23" t="s">
        <v>32</v>
      </c>
    </row>
    <row r="24" spans="1:19">
      <c r="A24" t="s">
        <v>57</v>
      </c>
      <c r="B24" s="2" t="str">
        <f>Hyperlink("https://www.diodes.com/assets/Datasheets/DSC06C065D1.pdf")</f>
        <v>https://www.diodes.com/assets/Datasheets/DSC06C065D1.pdf</v>
      </c>
      <c r="C24" t="str">
        <f>Hyperlink("https://www.diodes.com/part/view/DSC06C065D1","DSC06C065D1")</f>
        <v>DSC06C065D1</v>
      </c>
      <c r="D24" t="s">
        <v>58</v>
      </c>
      <c r="E24" t="s">
        <v>21</v>
      </c>
      <c r="F24" t="s">
        <v>22</v>
      </c>
      <c r="G24" t="s">
        <v>23</v>
      </c>
      <c r="H24" t="s">
        <v>24</v>
      </c>
      <c r="I24">
        <v>6</v>
      </c>
      <c r="J24">
        <v>29</v>
      </c>
      <c r="K24">
        <v>650</v>
      </c>
      <c r="L24">
        <v>1.7</v>
      </c>
      <c r="M24">
        <v>6</v>
      </c>
      <c r="N24">
        <v>170</v>
      </c>
      <c r="O24">
        <v>650</v>
      </c>
      <c r="Q24">
        <v>15</v>
      </c>
      <c r="R24">
        <v>125</v>
      </c>
      <c r="S24" t="s">
        <v>34</v>
      </c>
    </row>
    <row r="25" spans="1:19">
      <c r="A25" t="s">
        <v>59</v>
      </c>
      <c r="B25" s="2" t="str">
        <f>Hyperlink("https://www.diodes.com/assets/Datasheets/DSC06C065FP.pdf")</f>
        <v>https://www.diodes.com/assets/Datasheets/DSC06C065FP.pdf</v>
      </c>
      <c r="C25" t="str">
        <f>Hyperlink("https://www.diodes.com/part/view/DSC06C065FP","DSC06C065FP")</f>
        <v>DSC06C065FP</v>
      </c>
      <c r="D25" t="s">
        <v>58</v>
      </c>
      <c r="E25" t="s">
        <v>21</v>
      </c>
      <c r="F25" t="s">
        <v>22</v>
      </c>
      <c r="G25" t="s">
        <v>23</v>
      </c>
      <c r="H25" t="s">
        <v>24</v>
      </c>
      <c r="I25">
        <v>6</v>
      </c>
      <c r="J25">
        <v>29</v>
      </c>
      <c r="K25">
        <v>650</v>
      </c>
      <c r="L25">
        <v>1.7</v>
      </c>
      <c r="M25">
        <v>6</v>
      </c>
      <c r="N25">
        <v>170</v>
      </c>
      <c r="O25">
        <v>650</v>
      </c>
      <c r="Q25">
        <v>17</v>
      </c>
      <c r="R25">
        <v>151</v>
      </c>
      <c r="S25" t="s">
        <v>39</v>
      </c>
    </row>
    <row r="26" spans="1:19">
      <c r="A26" t="s">
        <v>60</v>
      </c>
      <c r="B26" s="2" t="str">
        <f>Hyperlink("https://www.diodes.com/assets/Datasheets/DSC08065.pdf")</f>
        <v>https://www.diodes.com/assets/Datasheets/DSC08065.pdf</v>
      </c>
      <c r="C26" t="str">
        <f>Hyperlink("https://www.diodes.com/part/view/DSC08065","DSC08065")</f>
        <v>DSC08065</v>
      </c>
      <c r="D26" t="s">
        <v>20</v>
      </c>
      <c r="E26" t="s">
        <v>21</v>
      </c>
      <c r="F26" t="s">
        <v>22</v>
      </c>
      <c r="G26" t="s">
        <v>23</v>
      </c>
      <c r="H26" t="s">
        <v>24</v>
      </c>
      <c r="I26">
        <v>8</v>
      </c>
      <c r="J26">
        <v>48</v>
      </c>
      <c r="K26">
        <v>650</v>
      </c>
      <c r="L26">
        <v>1.7</v>
      </c>
      <c r="M26">
        <v>8</v>
      </c>
      <c r="N26">
        <v>230</v>
      </c>
      <c r="O26">
        <v>650</v>
      </c>
      <c r="Q26">
        <v>17</v>
      </c>
      <c r="R26">
        <v>245</v>
      </c>
      <c r="S26" t="s">
        <v>25</v>
      </c>
    </row>
    <row r="27" spans="1:19">
      <c r="A27" t="s">
        <v>61</v>
      </c>
      <c r="B27" s="2" t="str">
        <f>Hyperlink("https://www.diodes.com/assets/Datasheets/DSC08065D1.pdf")</f>
        <v>https://www.diodes.com/assets/Datasheets/DSC08065D1.pdf</v>
      </c>
      <c r="C27" t="str">
        <f>Hyperlink("https://www.diodes.com/part/view/DSC08065D1","DSC08065D1")</f>
        <v>DSC08065D1</v>
      </c>
      <c r="D27" t="s">
        <v>20</v>
      </c>
      <c r="E27" t="s">
        <v>21</v>
      </c>
      <c r="F27" t="s">
        <v>22</v>
      </c>
      <c r="G27" t="s">
        <v>23</v>
      </c>
      <c r="H27" t="s">
        <v>24</v>
      </c>
      <c r="I27">
        <v>8</v>
      </c>
      <c r="J27">
        <v>48</v>
      </c>
      <c r="K27">
        <v>650</v>
      </c>
      <c r="L27">
        <v>1.7</v>
      </c>
      <c r="M27">
        <v>8</v>
      </c>
      <c r="N27">
        <v>230</v>
      </c>
      <c r="O27">
        <v>650</v>
      </c>
      <c r="Q27">
        <v>17</v>
      </c>
      <c r="R27">
        <v>250</v>
      </c>
      <c r="S27" t="s">
        <v>34</v>
      </c>
    </row>
    <row r="28" spans="1:19">
      <c r="A28" t="s">
        <v>62</v>
      </c>
      <c r="B28" s="2" t="str">
        <f>Hyperlink("https://www.diodes.com/assets/Datasheets/DSC08065FP.pdf")</f>
        <v>https://www.diodes.com/assets/Datasheets/DSC08065FP.pdf</v>
      </c>
      <c r="C28" t="str">
        <f>Hyperlink("https://www.diodes.com/part/view/DSC08065FP","DSC08065FP")</f>
        <v>DSC08065FP</v>
      </c>
      <c r="D28" t="s">
        <v>20</v>
      </c>
      <c r="E28" t="s">
        <v>21</v>
      </c>
      <c r="F28" t="s">
        <v>22</v>
      </c>
      <c r="G28" t="s">
        <v>23</v>
      </c>
      <c r="H28" t="s">
        <v>24</v>
      </c>
      <c r="I28">
        <v>8</v>
      </c>
      <c r="J28">
        <v>48</v>
      </c>
      <c r="K28">
        <v>650</v>
      </c>
      <c r="L28">
        <v>1.7</v>
      </c>
      <c r="M28">
        <v>8</v>
      </c>
      <c r="N28">
        <v>230</v>
      </c>
      <c r="O28">
        <v>650</v>
      </c>
      <c r="Q28">
        <v>16</v>
      </c>
      <c r="R28">
        <v>240</v>
      </c>
      <c r="S28" t="s">
        <v>30</v>
      </c>
    </row>
    <row r="29" spans="1:19">
      <c r="A29" t="s">
        <v>63</v>
      </c>
      <c r="B29" s="2" t="str">
        <f>Hyperlink("https://www.diodes.com/assets/Datasheets/DSC08A065.pdf")</f>
        <v>https://www.diodes.com/assets/Datasheets/DSC08A065.pdf</v>
      </c>
      <c r="C29" t="str">
        <f>Hyperlink("https://www.diodes.com/part/view/DSC08A065","DSC08A065")</f>
        <v>DSC08A065</v>
      </c>
      <c r="D29" t="s">
        <v>20</v>
      </c>
      <c r="E29" t="s">
        <v>21</v>
      </c>
      <c r="F29" t="s">
        <v>22</v>
      </c>
      <c r="G29" t="s">
        <v>23</v>
      </c>
      <c r="H29" t="s">
        <v>24</v>
      </c>
      <c r="I29">
        <v>8</v>
      </c>
      <c r="J29">
        <v>47</v>
      </c>
      <c r="K29">
        <v>650</v>
      </c>
      <c r="L29">
        <v>1.5</v>
      </c>
      <c r="M29">
        <v>8</v>
      </c>
      <c r="N29">
        <v>230</v>
      </c>
      <c r="O29">
        <v>650</v>
      </c>
      <c r="Q29">
        <v>19</v>
      </c>
      <c r="R29">
        <v>265</v>
      </c>
      <c r="S29" t="s">
        <v>32</v>
      </c>
    </row>
    <row r="30" spans="1:19">
      <c r="A30" t="s">
        <v>64</v>
      </c>
      <c r="B30" s="2" t="str">
        <f>Hyperlink("https://www.diodes.com/assets/Datasheets/DSC08A065D1.pdf")</f>
        <v>https://www.diodes.com/assets/Datasheets/DSC08A065D1.pdf</v>
      </c>
      <c r="C30" t="str">
        <f>Hyperlink("https://www.diodes.com/part/view/DSC08A065D1","DSC08A065D1")</f>
        <v>DSC08A065D1</v>
      </c>
      <c r="D30" t="s">
        <v>20</v>
      </c>
      <c r="E30" t="s">
        <v>21</v>
      </c>
      <c r="F30" t="s">
        <v>22</v>
      </c>
      <c r="G30" t="s">
        <v>23</v>
      </c>
      <c r="H30" t="s">
        <v>24</v>
      </c>
      <c r="I30">
        <v>8</v>
      </c>
      <c r="J30">
        <v>47</v>
      </c>
      <c r="K30">
        <v>650</v>
      </c>
      <c r="L30">
        <v>1.5</v>
      </c>
      <c r="M30">
        <v>8</v>
      </c>
      <c r="N30">
        <v>230</v>
      </c>
      <c r="O30">
        <v>650</v>
      </c>
      <c r="Q30">
        <v>19</v>
      </c>
      <c r="R30">
        <v>273</v>
      </c>
      <c r="S30" t="s">
        <v>34</v>
      </c>
    </row>
    <row r="31" spans="1:19">
      <c r="A31" t="s">
        <v>65</v>
      </c>
      <c r="B31" s="2" t="str">
        <f>Hyperlink("https://www.diodes.com/assets/Datasheets/DSC08A065FP.pdf")</f>
        <v>https://www.diodes.com/assets/Datasheets/DSC08A065FP.pdf</v>
      </c>
      <c r="C31" t="str">
        <f>Hyperlink("https://www.diodes.com/part/view/DSC08A065FP","DSC08A065FP")</f>
        <v>DSC08A065FP</v>
      </c>
      <c r="D31" t="s">
        <v>20</v>
      </c>
      <c r="E31" t="s">
        <v>21</v>
      </c>
      <c r="F31" t="s">
        <v>22</v>
      </c>
      <c r="G31" t="s">
        <v>23</v>
      </c>
      <c r="H31" t="s">
        <v>24</v>
      </c>
      <c r="I31">
        <v>8</v>
      </c>
      <c r="J31">
        <v>47</v>
      </c>
      <c r="K31">
        <v>650</v>
      </c>
      <c r="L31">
        <v>1.5</v>
      </c>
      <c r="M31">
        <v>8</v>
      </c>
      <c r="N31">
        <v>230</v>
      </c>
      <c r="O31">
        <v>650</v>
      </c>
      <c r="Q31">
        <v>19</v>
      </c>
      <c r="R31">
        <v>290</v>
      </c>
      <c r="S31" t="s">
        <v>39</v>
      </c>
    </row>
    <row r="32" spans="1:19">
      <c r="A32" t="s">
        <v>66</v>
      </c>
      <c r="B32" s="2" t="str">
        <f>Hyperlink("https://www.diodes.com/assets/Datasheets/DSC08C065.pdf")</f>
        <v>https://www.diodes.com/assets/Datasheets/DSC08C065.pdf</v>
      </c>
      <c r="C32" t="str">
        <f>Hyperlink("https://www.diodes.com/part/view/DSC08C065","DSC08C065")</f>
        <v>DSC08C065</v>
      </c>
      <c r="D32" t="s">
        <v>67</v>
      </c>
      <c r="E32" t="s">
        <v>21</v>
      </c>
      <c r="F32" t="s">
        <v>22</v>
      </c>
      <c r="G32" t="s">
        <v>23</v>
      </c>
      <c r="H32" t="s">
        <v>24</v>
      </c>
      <c r="I32">
        <v>8</v>
      </c>
      <c r="J32">
        <v>38</v>
      </c>
      <c r="K32">
        <v>650</v>
      </c>
      <c r="L32">
        <v>1.7</v>
      </c>
      <c r="M32">
        <v>8</v>
      </c>
      <c r="N32">
        <v>200</v>
      </c>
      <c r="O32">
        <v>650</v>
      </c>
      <c r="Q32">
        <v>24</v>
      </c>
      <c r="R32">
        <v>216</v>
      </c>
      <c r="S32" t="s">
        <v>32</v>
      </c>
    </row>
    <row r="33" spans="1:19">
      <c r="A33" t="s">
        <v>68</v>
      </c>
      <c r="B33" s="2" t="str">
        <f>Hyperlink("https://www.diodes.com/assets/Datasheets/DSC08C065D1.pdf")</f>
        <v>https://www.diodes.com/assets/Datasheets/DSC08C065D1.pdf</v>
      </c>
      <c r="C33" t="str">
        <f>Hyperlink("https://www.diodes.com/part/view/DSC08C065D1","DSC08C065D1")</f>
        <v>DSC08C065D1</v>
      </c>
      <c r="D33" t="s">
        <v>58</v>
      </c>
      <c r="E33" t="s">
        <v>21</v>
      </c>
      <c r="F33" t="s">
        <v>22</v>
      </c>
      <c r="G33" t="s">
        <v>23</v>
      </c>
      <c r="H33" t="s">
        <v>24</v>
      </c>
      <c r="I33">
        <v>8</v>
      </c>
      <c r="J33">
        <v>38</v>
      </c>
      <c r="K33">
        <v>650</v>
      </c>
      <c r="L33">
        <v>1.7</v>
      </c>
      <c r="M33">
        <v>8</v>
      </c>
      <c r="N33">
        <v>200</v>
      </c>
      <c r="O33">
        <v>650</v>
      </c>
      <c r="Q33">
        <v>21</v>
      </c>
      <c r="R33">
        <v>222</v>
      </c>
      <c r="S33" t="s">
        <v>34</v>
      </c>
    </row>
    <row r="34" spans="1:19">
      <c r="A34" t="s">
        <v>69</v>
      </c>
      <c r="B34" s="2" t="str">
        <f>Hyperlink("https://www.diodes.com/assets/Datasheets/DSC08C065FP.pdf")</f>
        <v>https://www.diodes.com/assets/Datasheets/DSC08C065FP.pdf</v>
      </c>
      <c r="C34" t="str">
        <f>Hyperlink("https://www.diodes.com/part/view/DSC08C065FP","DSC08C065FP")</f>
        <v>DSC08C065FP</v>
      </c>
      <c r="D34" t="s">
        <v>67</v>
      </c>
      <c r="E34" t="s">
        <v>21</v>
      </c>
      <c r="F34" t="s">
        <v>22</v>
      </c>
      <c r="G34" t="s">
        <v>23</v>
      </c>
      <c r="H34" t="s">
        <v>24</v>
      </c>
      <c r="I34">
        <v>8</v>
      </c>
      <c r="J34">
        <v>38</v>
      </c>
      <c r="K34">
        <v>650</v>
      </c>
      <c r="L34">
        <v>1.7</v>
      </c>
      <c r="M34">
        <v>8</v>
      </c>
      <c r="N34">
        <v>200</v>
      </c>
      <c r="O34">
        <v>650</v>
      </c>
      <c r="Q34">
        <v>24</v>
      </c>
      <c r="R34">
        <v>219</v>
      </c>
      <c r="S34" t="s">
        <v>30</v>
      </c>
    </row>
    <row r="35" spans="1:19">
      <c r="A35" t="s">
        <v>70</v>
      </c>
      <c r="B35" s="2" t="str">
        <f>Hyperlink("https://www.diodes.com/assets/Datasheets/DSC10065.pdf")</f>
        <v>https://www.diodes.com/assets/Datasheets/DSC10065.pdf</v>
      </c>
      <c r="C35" t="str">
        <f>Hyperlink("https://www.diodes.com/part/view/DSC10065","DSC10065")</f>
        <v>DSC10065</v>
      </c>
      <c r="D35" t="s">
        <v>20</v>
      </c>
      <c r="E35" t="s">
        <v>21</v>
      </c>
      <c r="F35" t="s">
        <v>22</v>
      </c>
      <c r="G35" t="s">
        <v>23</v>
      </c>
      <c r="H35" t="s">
        <v>24</v>
      </c>
      <c r="I35">
        <v>10</v>
      </c>
      <c r="J35">
        <v>60</v>
      </c>
      <c r="K35">
        <v>650</v>
      </c>
      <c r="L35">
        <v>1.7</v>
      </c>
      <c r="M35">
        <v>10</v>
      </c>
      <c r="N35">
        <v>250</v>
      </c>
      <c r="O35">
        <v>650</v>
      </c>
      <c r="Q35">
        <v>23</v>
      </c>
      <c r="R35">
        <v>330</v>
      </c>
      <c r="S35" t="s">
        <v>25</v>
      </c>
    </row>
    <row r="36" spans="1:19">
      <c r="A36" t="s">
        <v>71</v>
      </c>
      <c r="B36" s="2" t="str">
        <f>Hyperlink("https://www.diodes.com/assets/Datasheets/DSC10065D1.pdf")</f>
        <v>https://www.diodes.com/assets/Datasheets/DSC10065D1.pdf</v>
      </c>
      <c r="C36" t="str">
        <f>Hyperlink("https://www.diodes.com/part/view/DSC10065D1","DSC10065D1")</f>
        <v>DSC10065D1</v>
      </c>
      <c r="D36" t="s">
        <v>20</v>
      </c>
      <c r="E36" t="s">
        <v>21</v>
      </c>
      <c r="F36" t="s">
        <v>22</v>
      </c>
      <c r="G36" t="s">
        <v>23</v>
      </c>
      <c r="H36" t="s">
        <v>24</v>
      </c>
      <c r="I36">
        <v>10</v>
      </c>
      <c r="J36">
        <v>60</v>
      </c>
      <c r="K36">
        <v>650</v>
      </c>
      <c r="L36">
        <v>1.7</v>
      </c>
      <c r="M36">
        <v>10</v>
      </c>
      <c r="N36">
        <v>250</v>
      </c>
      <c r="O36">
        <v>650</v>
      </c>
      <c r="Q36">
        <v>23</v>
      </c>
      <c r="R36">
        <v>330</v>
      </c>
      <c r="S36" t="s">
        <v>34</v>
      </c>
    </row>
    <row r="37" spans="1:19">
      <c r="A37" t="s">
        <v>72</v>
      </c>
      <c r="B37" s="2" t="str">
        <f>Hyperlink("https://www.diodes.com/assets/Datasheets/DSC10120.pdf")</f>
        <v>https://www.diodes.com/assets/Datasheets/DSC10120.pdf</v>
      </c>
      <c r="C37" t="str">
        <f>Hyperlink("https://www.diodes.com/part/view/DSC10120","DSC10120")</f>
        <v>DSC10120</v>
      </c>
      <c r="D37" t="s">
        <v>20</v>
      </c>
      <c r="E37" t="s">
        <v>21</v>
      </c>
      <c r="F37" t="s">
        <v>22</v>
      </c>
      <c r="G37" t="s">
        <v>23</v>
      </c>
      <c r="H37" t="s">
        <v>24</v>
      </c>
      <c r="I37">
        <v>10</v>
      </c>
      <c r="J37">
        <v>120</v>
      </c>
      <c r="K37">
        <v>1200</v>
      </c>
      <c r="L37">
        <v>1.7</v>
      </c>
      <c r="M37">
        <v>10</v>
      </c>
      <c r="N37">
        <v>640</v>
      </c>
      <c r="O37">
        <v>1200</v>
      </c>
      <c r="Q37">
        <v>39</v>
      </c>
      <c r="R37">
        <v>500</v>
      </c>
      <c r="S37" t="s">
        <v>25</v>
      </c>
    </row>
    <row r="38" spans="1:19">
      <c r="A38" t="s">
        <v>73</v>
      </c>
      <c r="B38" s="2" t="str">
        <f>Hyperlink("https://www.diodes.com/assets/Datasheets/DSC10120D1.pdf")</f>
        <v>https://www.diodes.com/assets/Datasheets/DSC10120D1.pdf</v>
      </c>
      <c r="C38" t="str">
        <f>Hyperlink("https://www.diodes.com/part/view/DSC10120D1","DSC10120D1")</f>
        <v>DSC10120D1</v>
      </c>
      <c r="D38" t="s">
        <v>74</v>
      </c>
      <c r="E38" t="s">
        <v>21</v>
      </c>
      <c r="F38" t="s">
        <v>22</v>
      </c>
      <c r="G38" t="s">
        <v>23</v>
      </c>
      <c r="H38" t="s">
        <v>24</v>
      </c>
      <c r="I38">
        <v>10</v>
      </c>
      <c r="J38">
        <v>120</v>
      </c>
      <c r="K38">
        <v>1200</v>
      </c>
      <c r="L38">
        <v>1.7</v>
      </c>
      <c r="M38">
        <v>10</v>
      </c>
      <c r="N38">
        <v>640</v>
      </c>
      <c r="O38">
        <v>1200</v>
      </c>
      <c r="Q38">
        <v>32</v>
      </c>
      <c r="R38">
        <v>500</v>
      </c>
      <c r="S38" t="s">
        <v>28</v>
      </c>
    </row>
    <row r="39" spans="1:19">
      <c r="A39" t="s">
        <v>75</v>
      </c>
      <c r="B39" s="2" t="str">
        <f>Hyperlink("https://www.diodes.com/assets/Datasheets/DSC10A065.pdf")</f>
        <v>https://www.diodes.com/assets/Datasheets/DSC10A065.pdf</v>
      </c>
      <c r="C39" t="str">
        <f>Hyperlink("https://www.diodes.com/part/view/DSC10A065","DSC10A065")</f>
        <v>DSC10A065</v>
      </c>
      <c r="D39" t="s">
        <v>20</v>
      </c>
      <c r="E39" t="s">
        <v>21</v>
      </c>
      <c r="F39" t="s">
        <v>22</v>
      </c>
      <c r="G39" t="s">
        <v>23</v>
      </c>
      <c r="H39" t="s">
        <v>24</v>
      </c>
      <c r="I39">
        <v>10</v>
      </c>
      <c r="J39">
        <v>55</v>
      </c>
      <c r="K39">
        <v>650</v>
      </c>
      <c r="L39">
        <v>1.5</v>
      </c>
      <c r="M39">
        <v>10</v>
      </c>
      <c r="N39">
        <v>250</v>
      </c>
      <c r="O39">
        <v>650</v>
      </c>
      <c r="Q39">
        <v>23</v>
      </c>
      <c r="R39">
        <v>348</v>
      </c>
      <c r="S39" t="s">
        <v>32</v>
      </c>
    </row>
    <row r="40" spans="1:19">
      <c r="A40" t="s">
        <v>76</v>
      </c>
      <c r="B40" s="2" t="str">
        <f>Hyperlink("https://www.diodes.com/assets/Datasheets/DSC10A065D1.pdf")</f>
        <v>https://www.diodes.com/assets/Datasheets/DSC10A065D1.pdf</v>
      </c>
      <c r="C40" t="str">
        <f>Hyperlink("https://www.diodes.com/part/view/DSC10A065D1","DSC10A065D1")</f>
        <v>DSC10A065D1</v>
      </c>
      <c r="D40" t="s">
        <v>20</v>
      </c>
      <c r="E40" t="s">
        <v>21</v>
      </c>
      <c r="F40" t="s">
        <v>22</v>
      </c>
      <c r="G40" t="s">
        <v>23</v>
      </c>
      <c r="H40" t="s">
        <v>24</v>
      </c>
      <c r="I40">
        <v>10</v>
      </c>
      <c r="J40">
        <v>55</v>
      </c>
      <c r="K40">
        <v>650</v>
      </c>
      <c r="L40">
        <v>1.5</v>
      </c>
      <c r="M40">
        <v>10</v>
      </c>
      <c r="N40">
        <v>250</v>
      </c>
      <c r="O40">
        <v>650</v>
      </c>
      <c r="Q40">
        <v>23</v>
      </c>
      <c r="R40">
        <v>345</v>
      </c>
      <c r="S40" t="s">
        <v>34</v>
      </c>
    </row>
    <row r="41" spans="1:19">
      <c r="A41" t="s">
        <v>77</v>
      </c>
      <c r="B41" s="2" t="str">
        <f>Hyperlink("https://www.diodes.com/assets/Datasheets/DSC10C065.pdf")</f>
        <v>https://www.diodes.com/assets/Datasheets/DSC10C065.pdf</v>
      </c>
      <c r="C41" t="str">
        <f>Hyperlink("https://www.diodes.com/part/view/DSC10C065","DSC10C065")</f>
        <v>DSC10C065</v>
      </c>
      <c r="D41" t="s">
        <v>58</v>
      </c>
      <c r="E41" t="s">
        <v>21</v>
      </c>
      <c r="F41" t="s">
        <v>22</v>
      </c>
      <c r="G41" t="s">
        <v>23</v>
      </c>
      <c r="H41" t="s">
        <v>24</v>
      </c>
      <c r="I41">
        <v>10</v>
      </c>
      <c r="J41">
        <v>47</v>
      </c>
      <c r="K41">
        <v>650</v>
      </c>
      <c r="L41">
        <v>1.7</v>
      </c>
      <c r="M41">
        <v>10</v>
      </c>
      <c r="N41">
        <v>230</v>
      </c>
      <c r="O41">
        <v>650</v>
      </c>
      <c r="Q41">
        <v>27</v>
      </c>
      <c r="R41">
        <v>265</v>
      </c>
      <c r="S41" t="s">
        <v>32</v>
      </c>
    </row>
    <row r="42" spans="1:19">
      <c r="A42" t="s">
        <v>78</v>
      </c>
      <c r="B42" s="2" t="str">
        <f>Hyperlink("https://www.diodes.com/assets/Datasheets/DSC10C065D1.pdf")</f>
        <v>https://www.diodes.com/assets/Datasheets/DSC10C065D1.pdf</v>
      </c>
      <c r="C42" t="str">
        <f>Hyperlink("https://www.diodes.com/part/view/DSC10C065D1","DSC10C065D1")</f>
        <v>DSC10C065D1</v>
      </c>
      <c r="D42" t="s">
        <v>74</v>
      </c>
      <c r="E42" t="s">
        <v>21</v>
      </c>
      <c r="F42" t="s">
        <v>22</v>
      </c>
      <c r="G42" t="s">
        <v>23</v>
      </c>
      <c r="H42" t="s">
        <v>24</v>
      </c>
      <c r="I42">
        <v>10</v>
      </c>
      <c r="J42">
        <v>47</v>
      </c>
      <c r="K42">
        <v>650</v>
      </c>
      <c r="L42">
        <v>1.7</v>
      </c>
      <c r="M42">
        <v>10</v>
      </c>
      <c r="N42">
        <v>230</v>
      </c>
      <c r="O42">
        <v>650</v>
      </c>
      <c r="Q42">
        <v>27</v>
      </c>
      <c r="R42">
        <v>273</v>
      </c>
      <c r="S42" t="s">
        <v>34</v>
      </c>
    </row>
    <row r="43" spans="1:19">
      <c r="A43" t="s">
        <v>79</v>
      </c>
      <c r="B43" s="2" t="str">
        <f>Hyperlink("https://www.diodes.com/assets/Datasheets/DSC20A065CTL.pdf")</f>
        <v>https://www.diodes.com/assets/Datasheets/DSC20A065CTL.pdf</v>
      </c>
      <c r="C43" t="str">
        <f>Hyperlink("https://www.diodes.com/part/view/DSC20A065CTL","DSC20A065CTL")</f>
        <v>DSC20A065CTL</v>
      </c>
      <c r="D43" t="s">
        <v>58</v>
      </c>
      <c r="E43" t="s">
        <v>50</v>
      </c>
      <c r="F43" t="s">
        <v>22</v>
      </c>
      <c r="G43" t="s">
        <v>23</v>
      </c>
      <c r="H43" t="s">
        <v>80</v>
      </c>
      <c r="I43">
        <v>20</v>
      </c>
      <c r="J43">
        <v>55</v>
      </c>
      <c r="K43">
        <v>650</v>
      </c>
      <c r="L43">
        <v>1.5</v>
      </c>
      <c r="M43">
        <v>20</v>
      </c>
      <c r="N43">
        <v>250</v>
      </c>
      <c r="O43">
        <v>650</v>
      </c>
      <c r="Q43">
        <v>35</v>
      </c>
      <c r="R43">
        <v>345</v>
      </c>
      <c r="S43" t="s">
        <v>34</v>
      </c>
    </row>
    <row r="44" spans="1:19">
      <c r="A44" t="s">
        <v>81</v>
      </c>
      <c r="B44" s="2" t="str">
        <f>Hyperlink("https://www.diodes.com/assets/Datasheets/LSC02120DW.pdf")</f>
        <v>https://www.diodes.com/assets/Datasheets/LSC02120DW.pdf</v>
      </c>
      <c r="C44" t="str">
        <f>Hyperlink("https://www.diodes.com/part/view/LSC02120DW","LSC02120DW")</f>
        <v>LSC02120DW</v>
      </c>
      <c r="D44" t="s">
        <v>20</v>
      </c>
      <c r="E44" t="s">
        <v>21</v>
      </c>
      <c r="F44" t="s">
        <v>22</v>
      </c>
      <c r="G44" t="s">
        <v>23</v>
      </c>
      <c r="H44" t="s">
        <v>24</v>
      </c>
      <c r="I44">
        <v>2</v>
      </c>
      <c r="J44">
        <v>24</v>
      </c>
      <c r="K44">
        <v>1200</v>
      </c>
      <c r="L44">
        <v>1.6</v>
      </c>
      <c r="M44">
        <v>2</v>
      </c>
      <c r="N44">
        <v>128</v>
      </c>
      <c r="O44">
        <v>1200</v>
      </c>
      <c r="P44">
        <v>15</v>
      </c>
      <c r="Q44">
        <v>15</v>
      </c>
      <c r="R44">
        <v>105</v>
      </c>
      <c r="S44" t="s">
        <v>82</v>
      </c>
    </row>
    <row r="45" spans="1:19">
      <c r="A45" t="s">
        <v>83</v>
      </c>
      <c r="B45" s="2" t="str">
        <f>Hyperlink("https://www.diodes.com/assets/Datasheets/LSC02120FW.pdf")</f>
        <v>https://www.diodes.com/assets/Datasheets/LSC02120FW.pdf</v>
      </c>
      <c r="C45" t="str">
        <f>Hyperlink("https://www.diodes.com/part/view/LSC02120FW","LSC02120FW")</f>
        <v>LSC02120FW</v>
      </c>
      <c r="D45" t="s">
        <v>20</v>
      </c>
      <c r="E45" t="s">
        <v>21</v>
      </c>
      <c r="F45" t="s">
        <v>22</v>
      </c>
      <c r="G45" t="s">
        <v>23</v>
      </c>
      <c r="H45" t="s">
        <v>24</v>
      </c>
      <c r="I45">
        <v>2</v>
      </c>
      <c r="J45">
        <v>24</v>
      </c>
      <c r="K45">
        <v>1200</v>
      </c>
      <c r="L45">
        <v>1.6</v>
      </c>
      <c r="M45">
        <v>2</v>
      </c>
      <c r="N45">
        <v>128</v>
      </c>
      <c r="O45">
        <v>1200</v>
      </c>
      <c r="P45">
        <v>10</v>
      </c>
      <c r="Q45">
        <v>10</v>
      </c>
      <c r="R45">
        <v>105</v>
      </c>
      <c r="S45" t="s">
        <v>84</v>
      </c>
    </row>
    <row r="46" spans="1:19">
      <c r="A46" t="s">
        <v>85</v>
      </c>
      <c r="B46" s="2" t="str">
        <f>Hyperlink("https://www.diodes.com/assets/Datasheets/LSC02120TDW.pdf")</f>
        <v>https://www.diodes.com/assets/Datasheets/LSC02120TDW.pdf</v>
      </c>
      <c r="C46" t="str">
        <f>Hyperlink("https://www.diodes.com/part/view/LSC02120TDW","LSC02120TDW")</f>
        <v>LSC02120TDW</v>
      </c>
      <c r="D46" t="s">
        <v>20</v>
      </c>
      <c r="E46" t="s">
        <v>21</v>
      </c>
      <c r="F46" t="s">
        <v>22</v>
      </c>
      <c r="G46" t="s">
        <v>23</v>
      </c>
      <c r="H46" t="s">
        <v>24</v>
      </c>
      <c r="I46">
        <v>2</v>
      </c>
      <c r="J46">
        <v>24</v>
      </c>
      <c r="K46">
        <v>1200</v>
      </c>
      <c r="L46">
        <v>1.6</v>
      </c>
      <c r="M46">
        <v>2</v>
      </c>
      <c r="N46">
        <v>128</v>
      </c>
      <c r="O46">
        <v>1200</v>
      </c>
      <c r="P46">
        <v>15</v>
      </c>
      <c r="Q46">
        <v>15</v>
      </c>
      <c r="R46">
        <v>105</v>
      </c>
      <c r="S46" t="s">
        <v>82</v>
      </c>
    </row>
    <row r="47" spans="1:19">
      <c r="A47" t="s">
        <v>86</v>
      </c>
      <c r="B47" s="2" t="str">
        <f>Hyperlink("https://www.diodes.com/assets/Datasheets/LSC02120W.pdf")</f>
        <v>https://www.diodes.com/assets/Datasheets/LSC02120W.pdf</v>
      </c>
      <c r="C47" t="str">
        <f>Hyperlink("https://www.diodes.com/part/view/LSC02120W","LSC02120W")</f>
        <v>LSC02120W</v>
      </c>
      <c r="D47" t="s">
        <v>20</v>
      </c>
      <c r="E47" t="s">
        <v>21</v>
      </c>
      <c r="F47" t="s">
        <v>22</v>
      </c>
      <c r="G47" t="s">
        <v>23</v>
      </c>
      <c r="H47" t="s">
        <v>24</v>
      </c>
      <c r="I47">
        <v>2</v>
      </c>
      <c r="J47">
        <v>24</v>
      </c>
      <c r="K47">
        <v>1200</v>
      </c>
      <c r="L47">
        <v>1.6</v>
      </c>
      <c r="M47">
        <v>2</v>
      </c>
      <c r="N47">
        <v>128</v>
      </c>
      <c r="O47">
        <v>1200</v>
      </c>
      <c r="P47">
        <v>10</v>
      </c>
      <c r="Q47">
        <v>10</v>
      </c>
      <c r="R47">
        <v>105</v>
      </c>
      <c r="S47" t="s">
        <v>87</v>
      </c>
    </row>
    <row r="48" spans="1:19">
      <c r="A48" t="s">
        <v>88</v>
      </c>
      <c r="B48" s="2" t="str">
        <f>Hyperlink("https://www.diodes.com/assets/Datasheets/LSC04065DW.pdf")</f>
        <v>https://www.diodes.com/assets/Datasheets/LSC04065DW.pdf</v>
      </c>
      <c r="C48" t="str">
        <f>Hyperlink("https://www.diodes.com/part/view/LSC04065DW","LSC04065DW")</f>
        <v>LSC04065DW</v>
      </c>
      <c r="D48" t="s">
        <v>20</v>
      </c>
      <c r="E48" t="s">
        <v>21</v>
      </c>
      <c r="F48" t="s">
        <v>22</v>
      </c>
      <c r="G48" t="s">
        <v>23</v>
      </c>
      <c r="H48" t="s">
        <v>24</v>
      </c>
      <c r="I48">
        <v>4</v>
      </c>
      <c r="J48">
        <v>28</v>
      </c>
      <c r="K48">
        <v>650</v>
      </c>
      <c r="L48">
        <v>1.7</v>
      </c>
      <c r="M48">
        <v>4</v>
      </c>
      <c r="N48">
        <v>170</v>
      </c>
      <c r="O48">
        <v>650</v>
      </c>
      <c r="P48">
        <v>14</v>
      </c>
      <c r="Q48">
        <v>14</v>
      </c>
      <c r="R48">
        <v>135</v>
      </c>
      <c r="S48" t="s">
        <v>82</v>
      </c>
    </row>
    <row r="49" spans="1:19">
      <c r="A49" t="s">
        <v>89</v>
      </c>
      <c r="B49" s="2" t="str">
        <f>Hyperlink("https://www.diodes.com/assets/Datasheets/LSC04065FW.pdf")</f>
        <v>https://www.diodes.com/assets/Datasheets/LSC04065FW.pdf</v>
      </c>
      <c r="C49" t="str">
        <f>Hyperlink("https://www.diodes.com/part/view/LSC04065FW","LSC04065FW")</f>
        <v>LSC04065FW</v>
      </c>
      <c r="D49" t="s">
        <v>20</v>
      </c>
      <c r="E49" t="s">
        <v>21</v>
      </c>
      <c r="F49" t="s">
        <v>22</v>
      </c>
      <c r="G49" t="s">
        <v>23</v>
      </c>
      <c r="H49" t="s">
        <v>24</v>
      </c>
      <c r="I49">
        <v>4</v>
      </c>
      <c r="J49">
        <v>28</v>
      </c>
      <c r="K49">
        <v>650</v>
      </c>
      <c r="L49">
        <v>1.7</v>
      </c>
      <c r="M49">
        <v>4</v>
      </c>
      <c r="N49">
        <v>170</v>
      </c>
      <c r="O49">
        <v>650</v>
      </c>
      <c r="P49">
        <v>14</v>
      </c>
      <c r="Q49">
        <v>14</v>
      </c>
      <c r="R49">
        <v>125</v>
      </c>
      <c r="S49" t="s">
        <v>84</v>
      </c>
    </row>
    <row r="50" spans="1:19">
      <c r="A50" t="s">
        <v>90</v>
      </c>
      <c r="B50" s="2" t="str">
        <f>Hyperlink("https://www.diodes.com/assets/Datasheets/LSC04065TDW.pdf")</f>
        <v>https://www.diodes.com/assets/Datasheets/LSC04065TDW.pdf</v>
      </c>
      <c r="C50" t="str">
        <f>Hyperlink("https://www.diodes.com/part/view/LSC04065TDW","LSC04065TDW")</f>
        <v>LSC04065TDW</v>
      </c>
      <c r="D50" t="s">
        <v>20</v>
      </c>
      <c r="E50" t="s">
        <v>21</v>
      </c>
      <c r="F50" t="s">
        <v>22</v>
      </c>
      <c r="G50" t="s">
        <v>23</v>
      </c>
      <c r="H50" t="s">
        <v>24</v>
      </c>
      <c r="I50">
        <v>4</v>
      </c>
      <c r="J50">
        <v>28</v>
      </c>
      <c r="K50">
        <v>650</v>
      </c>
      <c r="L50">
        <v>1.7</v>
      </c>
      <c r="M50">
        <v>4</v>
      </c>
      <c r="N50">
        <v>170</v>
      </c>
      <c r="O50">
        <v>650</v>
      </c>
      <c r="P50">
        <v>14</v>
      </c>
      <c r="Q50">
        <v>14</v>
      </c>
      <c r="R50">
        <v>135</v>
      </c>
      <c r="S50" t="s">
        <v>82</v>
      </c>
    </row>
    <row r="51" spans="1:19">
      <c r="A51" t="s">
        <v>91</v>
      </c>
      <c r="B51" s="2" t="str">
        <f>Hyperlink("https://www.diodes.com/assets/Datasheets/LSC04065W.pdf")</f>
        <v>https://www.diodes.com/assets/Datasheets/LSC04065W.pdf</v>
      </c>
      <c r="C51" t="str">
        <f>Hyperlink("https://www.diodes.com/part/view/LSC04065W","LSC04065W")</f>
        <v>LSC04065W</v>
      </c>
      <c r="D51" t="s">
        <v>20</v>
      </c>
      <c r="E51" t="s">
        <v>21</v>
      </c>
      <c r="F51" t="s">
        <v>22</v>
      </c>
      <c r="G51" t="s">
        <v>23</v>
      </c>
      <c r="H51" t="s">
        <v>24</v>
      </c>
      <c r="I51">
        <v>4</v>
      </c>
      <c r="J51">
        <v>28</v>
      </c>
      <c r="K51">
        <v>650</v>
      </c>
      <c r="L51">
        <v>1.7</v>
      </c>
      <c r="M51">
        <v>4</v>
      </c>
      <c r="N51">
        <v>170</v>
      </c>
      <c r="O51">
        <v>650</v>
      </c>
      <c r="P51">
        <v>14</v>
      </c>
      <c r="Q51">
        <v>14</v>
      </c>
      <c r="R51">
        <v>125</v>
      </c>
      <c r="S51" t="s">
        <v>87</v>
      </c>
    </row>
    <row r="52" spans="1:19">
      <c r="A52" t="s">
        <v>92</v>
      </c>
      <c r="B52" s="2" t="str">
        <f>Hyperlink("https://www.diodes.com/assets/Datasheets/LSC05120DW.pdf")</f>
        <v>https://www.diodes.com/assets/Datasheets/LSC05120DW.pdf</v>
      </c>
      <c r="C52" t="str">
        <f>Hyperlink("https://www.diodes.com/part/view/LSC05120DW","LSC05120DW")</f>
        <v>LSC05120DW</v>
      </c>
      <c r="D52" t="s">
        <v>20</v>
      </c>
      <c r="E52" t="s">
        <v>21</v>
      </c>
      <c r="F52" t="s">
        <v>22</v>
      </c>
      <c r="G52" t="s">
        <v>23</v>
      </c>
      <c r="H52" t="s">
        <v>24</v>
      </c>
      <c r="I52">
        <v>5</v>
      </c>
      <c r="J52">
        <v>60</v>
      </c>
      <c r="K52">
        <v>1200</v>
      </c>
      <c r="L52">
        <v>1.7</v>
      </c>
      <c r="M52">
        <v>5</v>
      </c>
      <c r="N52">
        <v>190</v>
      </c>
      <c r="O52">
        <v>1200</v>
      </c>
      <c r="P52">
        <v>18</v>
      </c>
      <c r="Q52">
        <v>18</v>
      </c>
      <c r="R52">
        <v>255</v>
      </c>
      <c r="S52" t="s">
        <v>82</v>
      </c>
    </row>
    <row r="53" spans="1:19">
      <c r="A53" t="s">
        <v>93</v>
      </c>
      <c r="B53" s="2" t="str">
        <f>Hyperlink("https://www.diodes.com/assets/Datasheets/LSC05120FW.pdf")</f>
        <v>https://www.diodes.com/assets/Datasheets/LSC05120FW.pdf</v>
      </c>
      <c r="C53" t="str">
        <f>Hyperlink("https://www.diodes.com/part/view/LSC05120FW","LSC05120FW")</f>
        <v>LSC05120FW</v>
      </c>
      <c r="D53" t="s">
        <v>20</v>
      </c>
      <c r="E53" t="s">
        <v>21</v>
      </c>
      <c r="F53" t="s">
        <v>22</v>
      </c>
      <c r="G53" t="s">
        <v>23</v>
      </c>
      <c r="H53" t="s">
        <v>24</v>
      </c>
      <c r="I53">
        <v>5</v>
      </c>
      <c r="J53">
        <v>60</v>
      </c>
      <c r="K53">
        <v>1200</v>
      </c>
      <c r="L53">
        <v>1.7</v>
      </c>
      <c r="M53">
        <v>5</v>
      </c>
      <c r="N53">
        <v>190</v>
      </c>
      <c r="O53">
        <v>1200</v>
      </c>
      <c r="P53">
        <v>18</v>
      </c>
      <c r="Q53">
        <v>18</v>
      </c>
      <c r="R53">
        <v>260</v>
      </c>
      <c r="S53" t="s">
        <v>84</v>
      </c>
    </row>
    <row r="54" spans="1:19">
      <c r="A54" t="s">
        <v>94</v>
      </c>
      <c r="B54" s="2" t="str">
        <f>Hyperlink("https://www.diodes.com/assets/Datasheets/LSC05120TDW.pdf")</f>
        <v>https://www.diodes.com/assets/Datasheets/LSC05120TDW.pdf</v>
      </c>
      <c r="C54" t="str">
        <f>Hyperlink("https://www.diodes.com/part/view/LSC05120TDW","LSC05120TDW")</f>
        <v>LSC05120TDW</v>
      </c>
      <c r="D54" t="s">
        <v>20</v>
      </c>
      <c r="E54" t="s">
        <v>21</v>
      </c>
      <c r="F54" t="s">
        <v>22</v>
      </c>
      <c r="G54" t="s">
        <v>23</v>
      </c>
      <c r="H54" t="s">
        <v>24</v>
      </c>
      <c r="I54">
        <v>5</v>
      </c>
      <c r="J54">
        <v>60</v>
      </c>
      <c r="K54">
        <v>1200</v>
      </c>
      <c r="L54">
        <v>1.7</v>
      </c>
      <c r="M54">
        <v>5</v>
      </c>
      <c r="N54">
        <v>190</v>
      </c>
      <c r="O54">
        <v>1200</v>
      </c>
      <c r="P54">
        <v>18</v>
      </c>
      <c r="Q54">
        <v>18</v>
      </c>
      <c r="R54">
        <v>255</v>
      </c>
      <c r="S54" t="s">
        <v>82</v>
      </c>
    </row>
    <row r="55" spans="1:19">
      <c r="A55" t="s">
        <v>95</v>
      </c>
      <c r="B55" s="2" t="str">
        <f>Hyperlink("https://www.diodes.com/assets/Datasheets/LSC05120W.pdf")</f>
        <v>https://www.diodes.com/assets/Datasheets/LSC05120W.pdf</v>
      </c>
      <c r="C55" t="str">
        <f>Hyperlink("https://www.diodes.com/part/view/LSC05120W","LSC05120W")</f>
        <v>LSC05120W</v>
      </c>
      <c r="D55" t="s">
        <v>20</v>
      </c>
      <c r="E55" t="s">
        <v>21</v>
      </c>
      <c r="F55" t="s">
        <v>22</v>
      </c>
      <c r="G55" t="s">
        <v>23</v>
      </c>
      <c r="H55" t="s">
        <v>24</v>
      </c>
      <c r="I55">
        <v>5</v>
      </c>
      <c r="J55">
        <v>60</v>
      </c>
      <c r="K55">
        <v>1200</v>
      </c>
      <c r="L55">
        <v>1.7</v>
      </c>
      <c r="M55">
        <v>5</v>
      </c>
      <c r="N55">
        <v>190</v>
      </c>
      <c r="O55">
        <v>1200</v>
      </c>
      <c r="P55">
        <v>18</v>
      </c>
      <c r="Q55">
        <v>18</v>
      </c>
      <c r="R55">
        <v>260</v>
      </c>
      <c r="S55" t="s">
        <v>87</v>
      </c>
    </row>
    <row r="56" spans="1:19">
      <c r="A56" t="s">
        <v>96</v>
      </c>
      <c r="B56" s="2" t="str">
        <f>Hyperlink("https://www.diodes.com/assets/Datasheets/LSC06065DW.pdf")</f>
        <v>https://www.diodes.com/assets/Datasheets/LSC06065DW.pdf</v>
      </c>
      <c r="C56" t="str">
        <f>Hyperlink("https://www.diodes.com/part/view/LSC06065DW","LSC06065DW")</f>
        <v>LSC06065DW</v>
      </c>
      <c r="D56" t="s">
        <v>20</v>
      </c>
      <c r="E56" t="s">
        <v>21</v>
      </c>
      <c r="F56" t="s">
        <v>22</v>
      </c>
      <c r="G56" t="s">
        <v>23</v>
      </c>
      <c r="H56" t="s">
        <v>24</v>
      </c>
      <c r="I56">
        <v>6</v>
      </c>
      <c r="J56">
        <v>36</v>
      </c>
      <c r="K56">
        <v>650</v>
      </c>
      <c r="L56">
        <v>1.7</v>
      </c>
      <c r="M56">
        <v>6</v>
      </c>
      <c r="N56">
        <v>200</v>
      </c>
      <c r="O56">
        <v>650</v>
      </c>
      <c r="P56">
        <v>15</v>
      </c>
      <c r="Q56">
        <v>15</v>
      </c>
      <c r="R56">
        <v>195</v>
      </c>
      <c r="S56" t="s">
        <v>82</v>
      </c>
    </row>
    <row r="57" spans="1:19">
      <c r="A57" t="s">
        <v>97</v>
      </c>
      <c r="B57" s="2" t="str">
        <f>Hyperlink("https://www.diodes.com/assets/Datasheets/LSC06065FW.pdf")</f>
        <v>https://www.diodes.com/assets/Datasheets/LSC06065FW.pdf</v>
      </c>
      <c r="C57" t="str">
        <f>Hyperlink("https://www.diodes.com/part/view/LSC06065FW","LSC06065FW")</f>
        <v>LSC06065FW</v>
      </c>
      <c r="D57" t="s">
        <v>20</v>
      </c>
      <c r="E57" t="s">
        <v>21</v>
      </c>
      <c r="F57" t="s">
        <v>22</v>
      </c>
      <c r="G57" t="s">
        <v>23</v>
      </c>
      <c r="H57" t="s">
        <v>24</v>
      </c>
      <c r="I57">
        <v>6</v>
      </c>
      <c r="J57">
        <v>36</v>
      </c>
      <c r="K57">
        <v>650</v>
      </c>
      <c r="L57">
        <v>1.7</v>
      </c>
      <c r="M57">
        <v>6</v>
      </c>
      <c r="N57">
        <v>200</v>
      </c>
      <c r="O57">
        <v>650</v>
      </c>
      <c r="P57">
        <v>14</v>
      </c>
      <c r="Q57">
        <v>15</v>
      </c>
      <c r="R57">
        <v>195</v>
      </c>
      <c r="S57" t="s">
        <v>84</v>
      </c>
    </row>
    <row r="58" spans="1:19">
      <c r="A58" t="s">
        <v>98</v>
      </c>
      <c r="B58" s="2" t="str">
        <f>Hyperlink("https://www.diodes.com/assets/Datasheets/LSC06065Q8.pdf")</f>
        <v>https://www.diodes.com/assets/Datasheets/LSC06065Q8.pdf</v>
      </c>
      <c r="C58" t="str">
        <f>Hyperlink("https://www.diodes.com/part/view/LSC06065Q8","LSC06065Q8")</f>
        <v>LSC06065Q8</v>
      </c>
      <c r="D58" t="s">
        <v>20</v>
      </c>
      <c r="E58" t="s">
        <v>21</v>
      </c>
      <c r="F58" t="s">
        <v>22</v>
      </c>
      <c r="G58" t="s">
        <v>23</v>
      </c>
      <c r="H58" t="s">
        <v>24</v>
      </c>
      <c r="I58">
        <v>6</v>
      </c>
      <c r="J58">
        <v>32</v>
      </c>
      <c r="K58">
        <v>650</v>
      </c>
      <c r="L58">
        <v>1.7</v>
      </c>
      <c r="M58">
        <v>6</v>
      </c>
      <c r="N58">
        <v>200</v>
      </c>
      <c r="O58">
        <v>650</v>
      </c>
      <c r="P58">
        <v>15</v>
      </c>
      <c r="Q58">
        <v>15</v>
      </c>
      <c r="R58">
        <v>195</v>
      </c>
      <c r="S58" t="s">
        <v>99</v>
      </c>
    </row>
    <row r="59" spans="1:19">
      <c r="A59" t="s">
        <v>100</v>
      </c>
      <c r="B59" s="2" t="str">
        <f>Hyperlink("https://www.diodes.com/assets/Datasheets/LSC06065TDW.pdf")</f>
        <v>https://www.diodes.com/assets/Datasheets/LSC06065TDW.pdf</v>
      </c>
      <c r="C59" t="str">
        <f>Hyperlink("https://www.diodes.com/part/view/LSC06065TDW","LSC06065TDW")</f>
        <v>LSC06065TDW</v>
      </c>
      <c r="D59" t="s">
        <v>20</v>
      </c>
      <c r="E59" t="s">
        <v>21</v>
      </c>
      <c r="F59" t="s">
        <v>22</v>
      </c>
      <c r="G59" t="s">
        <v>23</v>
      </c>
      <c r="H59" t="s">
        <v>24</v>
      </c>
      <c r="I59">
        <v>6</v>
      </c>
      <c r="J59">
        <v>36</v>
      </c>
      <c r="K59">
        <v>650</v>
      </c>
      <c r="L59">
        <v>1.7</v>
      </c>
      <c r="M59">
        <v>6</v>
      </c>
      <c r="N59">
        <v>200</v>
      </c>
      <c r="O59">
        <v>650</v>
      </c>
      <c r="P59">
        <v>15</v>
      </c>
      <c r="Q59">
        <v>15</v>
      </c>
      <c r="R59">
        <v>195</v>
      </c>
      <c r="S59" t="s">
        <v>82</v>
      </c>
    </row>
    <row r="60" spans="1:19">
      <c r="A60" t="s">
        <v>101</v>
      </c>
      <c r="B60" s="2" t="str">
        <f>Hyperlink("https://www.diodes.com/assets/Datasheets/LSC06065W.pdf")</f>
        <v>https://www.diodes.com/assets/Datasheets/LSC06065W.pdf</v>
      </c>
      <c r="C60" t="str">
        <f>Hyperlink("https://www.diodes.com/part/view/LSC06065W","LSC06065W")</f>
        <v>LSC06065W</v>
      </c>
      <c r="D60" t="s">
        <v>20</v>
      </c>
      <c r="E60" t="s">
        <v>21</v>
      </c>
      <c r="F60" t="s">
        <v>22</v>
      </c>
      <c r="G60" t="s">
        <v>23</v>
      </c>
      <c r="H60" t="s">
        <v>24</v>
      </c>
      <c r="I60">
        <v>6</v>
      </c>
      <c r="J60">
        <v>36</v>
      </c>
      <c r="K60">
        <v>650</v>
      </c>
      <c r="L60">
        <v>1.7</v>
      </c>
      <c r="M60">
        <v>6</v>
      </c>
      <c r="N60">
        <v>200</v>
      </c>
      <c r="O60">
        <v>650</v>
      </c>
      <c r="P60">
        <v>15</v>
      </c>
      <c r="Q60">
        <v>15</v>
      </c>
      <c r="R60">
        <v>195</v>
      </c>
      <c r="S60" t="s">
        <v>87</v>
      </c>
    </row>
    <row r="61" spans="1:19">
      <c r="A61" t="s">
        <v>102</v>
      </c>
      <c r="B61" s="2" t="str">
        <f>Hyperlink("https://www.diodes.com/assets/Datasheets/LSC08065DW.pdf")</f>
        <v>https://www.diodes.com/assets/Datasheets/LSC08065DW.pdf</v>
      </c>
      <c r="C61" t="str">
        <f>Hyperlink("https://www.diodes.com/part/view/LSC08065DW","LSC08065DW")</f>
        <v>LSC08065DW</v>
      </c>
      <c r="D61" t="s">
        <v>20</v>
      </c>
      <c r="E61" t="s">
        <v>21</v>
      </c>
      <c r="F61" t="s">
        <v>22</v>
      </c>
      <c r="G61" t="s">
        <v>23</v>
      </c>
      <c r="H61" t="s">
        <v>24</v>
      </c>
      <c r="I61">
        <v>8</v>
      </c>
      <c r="J61">
        <v>48</v>
      </c>
      <c r="K61">
        <v>650</v>
      </c>
      <c r="L61">
        <v>1.7</v>
      </c>
      <c r="M61">
        <v>8</v>
      </c>
      <c r="N61">
        <v>230</v>
      </c>
      <c r="O61">
        <v>650</v>
      </c>
      <c r="P61">
        <v>17</v>
      </c>
      <c r="Q61">
        <v>17</v>
      </c>
      <c r="R61">
        <v>250</v>
      </c>
      <c r="S61" t="s">
        <v>82</v>
      </c>
    </row>
    <row r="62" spans="1:19">
      <c r="A62" t="s">
        <v>103</v>
      </c>
      <c r="B62" s="2" t="str">
        <f>Hyperlink("https://www.diodes.com/assets/Datasheets/LSC08065FW.pdf")</f>
        <v>https://www.diodes.com/assets/Datasheets/LSC08065FW.pdf</v>
      </c>
      <c r="C62" t="str">
        <f>Hyperlink("https://www.diodes.com/part/view/LSC08065FW","LSC08065FW")</f>
        <v>LSC08065FW</v>
      </c>
      <c r="D62" t="s">
        <v>20</v>
      </c>
      <c r="E62" t="s">
        <v>21</v>
      </c>
      <c r="F62" t="s">
        <v>22</v>
      </c>
      <c r="G62" t="s">
        <v>23</v>
      </c>
      <c r="H62" t="s">
        <v>24</v>
      </c>
      <c r="I62">
        <v>8</v>
      </c>
      <c r="J62">
        <v>48</v>
      </c>
      <c r="K62">
        <v>650</v>
      </c>
      <c r="L62">
        <v>1.7</v>
      </c>
      <c r="M62">
        <v>8</v>
      </c>
      <c r="N62">
        <v>230</v>
      </c>
      <c r="O62">
        <v>650</v>
      </c>
      <c r="P62">
        <v>16</v>
      </c>
      <c r="Q62">
        <v>16</v>
      </c>
      <c r="R62">
        <v>195</v>
      </c>
      <c r="S62" t="s">
        <v>84</v>
      </c>
    </row>
    <row r="63" spans="1:19">
      <c r="A63" t="s">
        <v>104</v>
      </c>
      <c r="B63" s="2" t="str">
        <f>Hyperlink("https://www.diodes.com/assets/Datasheets/LSC08065TDW.pdf")</f>
        <v>https://www.diodes.com/assets/Datasheets/LSC08065TDW.pdf</v>
      </c>
      <c r="C63" t="str">
        <f>Hyperlink("https://www.diodes.com/part/view/LSC08065TDW","LSC08065TDW")</f>
        <v>LSC08065TDW</v>
      </c>
      <c r="D63" t="s">
        <v>20</v>
      </c>
      <c r="E63" t="s">
        <v>21</v>
      </c>
      <c r="F63" t="s">
        <v>22</v>
      </c>
      <c r="G63" t="s">
        <v>23</v>
      </c>
      <c r="H63" t="s">
        <v>24</v>
      </c>
      <c r="I63">
        <v>8</v>
      </c>
      <c r="J63">
        <v>48</v>
      </c>
      <c r="K63">
        <v>650</v>
      </c>
      <c r="L63">
        <v>1.7</v>
      </c>
      <c r="M63">
        <v>8</v>
      </c>
      <c r="N63">
        <v>230</v>
      </c>
      <c r="O63">
        <v>650</v>
      </c>
      <c r="P63">
        <v>17</v>
      </c>
      <c r="Q63">
        <v>17</v>
      </c>
      <c r="R63">
        <v>250</v>
      </c>
      <c r="S63" t="s">
        <v>82</v>
      </c>
    </row>
    <row r="64" spans="1:19">
      <c r="A64" t="s">
        <v>105</v>
      </c>
      <c r="B64" s="2" t="str">
        <f>Hyperlink("https://www.diodes.com/assets/Datasheets/LSC08065W.pdf")</f>
        <v>https://www.diodes.com/assets/Datasheets/LSC08065W.pdf</v>
      </c>
      <c r="C64" t="str">
        <f>Hyperlink("https://www.diodes.com/part/view/LSC08065W","LSC08065W")</f>
        <v>LSC08065W</v>
      </c>
      <c r="D64" t="s">
        <v>20</v>
      </c>
      <c r="E64" t="s">
        <v>21</v>
      </c>
      <c r="F64" t="s">
        <v>22</v>
      </c>
      <c r="G64" t="s">
        <v>23</v>
      </c>
      <c r="H64" t="s">
        <v>24</v>
      </c>
      <c r="I64">
        <v>8</v>
      </c>
      <c r="J64">
        <v>48</v>
      </c>
      <c r="K64">
        <v>650</v>
      </c>
      <c r="L64">
        <v>1.7</v>
      </c>
      <c r="M64">
        <v>8</v>
      </c>
      <c r="N64">
        <v>230</v>
      </c>
      <c r="O64">
        <v>650</v>
      </c>
      <c r="P64">
        <v>17</v>
      </c>
      <c r="Q64">
        <v>17</v>
      </c>
      <c r="R64">
        <v>245</v>
      </c>
      <c r="S64" t="s">
        <v>87</v>
      </c>
    </row>
    <row r="65" spans="1:19">
      <c r="A65" t="s">
        <v>106</v>
      </c>
      <c r="B65" s="2" t="str">
        <f>Hyperlink("https://www.diodes.com/assets/Datasheets/LSC10065DW.pdf")</f>
        <v>https://www.diodes.com/assets/Datasheets/LSC10065DW.pdf</v>
      </c>
      <c r="C65" t="str">
        <f>Hyperlink("https://www.diodes.com/part/view/LSC10065DW","LSC10065DW")</f>
        <v>LSC10065DW</v>
      </c>
      <c r="D65" t="s">
        <v>20</v>
      </c>
      <c r="E65" t="s">
        <v>21</v>
      </c>
      <c r="F65" t="s">
        <v>22</v>
      </c>
      <c r="G65" t="s">
        <v>23</v>
      </c>
      <c r="H65" t="s">
        <v>24</v>
      </c>
      <c r="I65">
        <v>10</v>
      </c>
      <c r="J65">
        <v>60</v>
      </c>
      <c r="K65">
        <v>650</v>
      </c>
      <c r="L65">
        <v>1.7</v>
      </c>
      <c r="M65">
        <v>10</v>
      </c>
      <c r="N65">
        <v>250</v>
      </c>
      <c r="O65">
        <v>650</v>
      </c>
      <c r="P65">
        <v>23</v>
      </c>
      <c r="Q65">
        <v>23</v>
      </c>
      <c r="R65">
        <v>330</v>
      </c>
      <c r="S65" t="s">
        <v>82</v>
      </c>
    </row>
    <row r="66" spans="1:19">
      <c r="A66" t="s">
        <v>107</v>
      </c>
      <c r="B66" s="2" t="str">
        <f>Hyperlink("https://www.diodes.com/assets/Datasheets/LSC10065FW.pdf")</f>
        <v>https://www.diodes.com/assets/Datasheets/LSC10065FW.pdf</v>
      </c>
      <c r="C66" t="str">
        <f>Hyperlink("https://www.diodes.com/part/view/LSC10065FW","LSC10065FW")</f>
        <v>LSC10065FW</v>
      </c>
      <c r="D66" t="s">
        <v>20</v>
      </c>
      <c r="E66" t="s">
        <v>21</v>
      </c>
      <c r="F66" t="s">
        <v>22</v>
      </c>
      <c r="G66" t="s">
        <v>23</v>
      </c>
      <c r="H66" t="s">
        <v>24</v>
      </c>
      <c r="I66">
        <v>10</v>
      </c>
      <c r="J66">
        <v>60</v>
      </c>
      <c r="K66">
        <v>650</v>
      </c>
      <c r="L66">
        <v>1.7</v>
      </c>
      <c r="M66">
        <v>10</v>
      </c>
      <c r="N66">
        <v>250</v>
      </c>
      <c r="O66">
        <v>650</v>
      </c>
      <c r="P66">
        <v>23</v>
      </c>
      <c r="Q66">
        <v>23</v>
      </c>
      <c r="R66">
        <v>195</v>
      </c>
      <c r="S66" t="s">
        <v>84</v>
      </c>
    </row>
    <row r="67" spans="1:19">
      <c r="A67" t="s">
        <v>108</v>
      </c>
      <c r="B67" s="2" t="str">
        <f>Hyperlink("https://www.diodes.com/assets/Datasheets/LSC10065TDW.pdf")</f>
        <v>https://www.diodes.com/assets/Datasheets/LSC10065TDW.pdf</v>
      </c>
      <c r="C67" t="str">
        <f>Hyperlink("https://www.diodes.com/part/view/LSC10065TDW","LSC10065TDW")</f>
        <v>LSC10065TDW</v>
      </c>
      <c r="D67" t="s">
        <v>20</v>
      </c>
      <c r="E67" t="s">
        <v>21</v>
      </c>
      <c r="F67" t="s">
        <v>22</v>
      </c>
      <c r="G67" t="s">
        <v>23</v>
      </c>
      <c r="H67" t="s">
        <v>24</v>
      </c>
      <c r="I67">
        <v>10</v>
      </c>
      <c r="J67">
        <v>60</v>
      </c>
      <c r="K67">
        <v>650</v>
      </c>
      <c r="L67">
        <v>1.7</v>
      </c>
      <c r="M67">
        <v>10</v>
      </c>
      <c r="N67">
        <v>250</v>
      </c>
      <c r="O67">
        <v>650</v>
      </c>
      <c r="P67">
        <v>23</v>
      </c>
      <c r="Q67">
        <v>23</v>
      </c>
      <c r="R67">
        <v>330</v>
      </c>
      <c r="S67" t="s">
        <v>82</v>
      </c>
    </row>
    <row r="68" spans="1:19">
      <c r="A68" t="s">
        <v>109</v>
      </c>
      <c r="B68" s="2" t="str">
        <f>Hyperlink("https://www.diodes.com/assets/Datasheets/LSC10065W.pdf")</f>
        <v>https://www.diodes.com/assets/Datasheets/LSC10065W.pdf</v>
      </c>
      <c r="C68" t="str">
        <f>Hyperlink("https://www.diodes.com/part/view/LSC10065W","LSC10065W")</f>
        <v>LSC10065W</v>
      </c>
      <c r="D68" t="s">
        <v>20</v>
      </c>
      <c r="E68" t="s">
        <v>21</v>
      </c>
      <c r="F68" t="s">
        <v>22</v>
      </c>
      <c r="G68" t="s">
        <v>23</v>
      </c>
      <c r="H68" t="s">
        <v>24</v>
      </c>
      <c r="I68">
        <v>10</v>
      </c>
      <c r="J68">
        <v>60</v>
      </c>
      <c r="K68">
        <v>650</v>
      </c>
      <c r="L68">
        <v>1.7</v>
      </c>
      <c r="M68">
        <v>10</v>
      </c>
      <c r="N68">
        <v>250</v>
      </c>
      <c r="O68">
        <v>650</v>
      </c>
      <c r="P68">
        <v>23</v>
      </c>
      <c r="Q68">
        <v>23</v>
      </c>
      <c r="R68">
        <v>330</v>
      </c>
      <c r="S68" t="s">
        <v>87</v>
      </c>
    </row>
    <row r="69" spans="1:19">
      <c r="A69" t="s">
        <v>110</v>
      </c>
      <c r="B69" s="2" t="str">
        <f>Hyperlink("https://www.diodes.com/assets/Datasheets/LSC10120FW.pdf")</f>
        <v>https://www.diodes.com/assets/Datasheets/LSC10120FW.pdf</v>
      </c>
      <c r="C69" t="str">
        <f>Hyperlink("https://www.diodes.com/part/view/LSC10120FW","LSC10120FW")</f>
        <v>LSC10120FW</v>
      </c>
      <c r="D69" t="s">
        <v>20</v>
      </c>
      <c r="E69" t="s">
        <v>21</v>
      </c>
      <c r="F69" t="s">
        <v>22</v>
      </c>
      <c r="G69" t="s">
        <v>23</v>
      </c>
      <c r="H69" t="s">
        <v>24</v>
      </c>
      <c r="I69">
        <v>10</v>
      </c>
      <c r="J69">
        <v>120</v>
      </c>
      <c r="K69">
        <v>1200</v>
      </c>
      <c r="L69">
        <v>1.6</v>
      </c>
      <c r="M69">
        <v>10</v>
      </c>
      <c r="N69">
        <v>640</v>
      </c>
      <c r="O69">
        <v>1200</v>
      </c>
      <c r="P69">
        <v>39</v>
      </c>
      <c r="Q69">
        <v>39</v>
      </c>
      <c r="R69">
        <v>500</v>
      </c>
      <c r="S69" t="s">
        <v>84</v>
      </c>
    </row>
    <row r="70" spans="1:19">
      <c r="A70" t="s">
        <v>111</v>
      </c>
      <c r="B70" s="2" t="str">
        <f>Hyperlink("https://www.diodes.com/assets/Datasheets/LSC10120TDW.pdf")</f>
        <v>https://www.diodes.com/assets/Datasheets/LSC10120TDW.pdf</v>
      </c>
      <c r="C70" t="str">
        <f>Hyperlink("https://www.diodes.com/part/view/LSC10120TDW","LSC10120TDW")</f>
        <v>LSC10120TDW</v>
      </c>
      <c r="D70" t="s">
        <v>20</v>
      </c>
      <c r="E70" t="s">
        <v>21</v>
      </c>
      <c r="F70" t="s">
        <v>22</v>
      </c>
      <c r="G70" t="s">
        <v>23</v>
      </c>
      <c r="H70" t="s">
        <v>24</v>
      </c>
      <c r="I70">
        <v>10</v>
      </c>
      <c r="J70">
        <v>120</v>
      </c>
      <c r="K70">
        <v>1200</v>
      </c>
      <c r="L70">
        <v>1.6</v>
      </c>
      <c r="M70">
        <v>10</v>
      </c>
      <c r="N70">
        <v>640</v>
      </c>
      <c r="O70">
        <v>1200</v>
      </c>
      <c r="P70">
        <v>32</v>
      </c>
      <c r="Q70">
        <v>32</v>
      </c>
      <c r="R70">
        <v>500</v>
      </c>
      <c r="S70" t="s">
        <v>82</v>
      </c>
    </row>
    <row r="71" spans="1:19">
      <c r="A71" t="s">
        <v>112</v>
      </c>
      <c r="B71" s="2" t="str">
        <f>Hyperlink("https://www.diodes.com/assets/Datasheets/LSC10120W.pdf")</f>
        <v>https://www.diodes.com/assets/Datasheets/LSC10120W.pdf</v>
      </c>
      <c r="C71" t="str">
        <f>Hyperlink("https://www.diodes.com/part/view/LSC10120W","LSC10120W")</f>
        <v>LSC10120W</v>
      </c>
      <c r="D71" t="s">
        <v>20</v>
      </c>
      <c r="E71" t="s">
        <v>21</v>
      </c>
      <c r="F71" t="s">
        <v>22</v>
      </c>
      <c r="G71" t="s">
        <v>23</v>
      </c>
      <c r="H71" t="s">
        <v>24</v>
      </c>
      <c r="I71">
        <v>10</v>
      </c>
      <c r="J71">
        <v>120</v>
      </c>
      <c r="K71">
        <v>1200</v>
      </c>
      <c r="L71">
        <v>1.6</v>
      </c>
      <c r="M71">
        <v>10</v>
      </c>
      <c r="N71">
        <v>640</v>
      </c>
      <c r="O71">
        <v>1200</v>
      </c>
      <c r="P71">
        <v>39</v>
      </c>
      <c r="Q71">
        <v>39</v>
      </c>
      <c r="R71">
        <v>500</v>
      </c>
      <c r="S71" t="s">
        <v>87</v>
      </c>
    </row>
  </sheetData>
  <autoFilter ref="A1:S71"/>
  <hyperlinks>
    <hyperlink ref="C2" r:id="rId_hyperlink_1" tooltip="DSC02120" display="DSC02120"/>
    <hyperlink ref="C3" r:id="rId_hyperlink_2" tooltip="DSC02120D1" display="DSC02120D1"/>
    <hyperlink ref="C4" r:id="rId_hyperlink_3" tooltip="DSC02120FP" display="DSC02120FP"/>
    <hyperlink ref="C5" r:id="rId_hyperlink_4" tooltip="DSC04065" display="DSC04065"/>
    <hyperlink ref="C6" r:id="rId_hyperlink_5" tooltip="DSC04065D1" display="DSC04065D1"/>
    <hyperlink ref="C7" r:id="rId_hyperlink_6" tooltip="DSC04065FP" display="DSC04065FP"/>
    <hyperlink ref="C8" r:id="rId_hyperlink_7" tooltip="DSC04A065" display="DSC04A065"/>
    <hyperlink ref="C9" r:id="rId_hyperlink_8" tooltip="DSC04A065D1" display="DSC04A065D1"/>
    <hyperlink ref="C10" r:id="rId_hyperlink_9" tooltip="DSC04A065FP" display="DSC04A065FP"/>
    <hyperlink ref="C11" r:id="rId_hyperlink_10" tooltip="DSC04C065" display="DSC04C065"/>
    <hyperlink ref="C12" r:id="rId_hyperlink_11" tooltip="DSC04C065D1" display="DSC04C065D1"/>
    <hyperlink ref="C13" r:id="rId_hyperlink_12" tooltip="DSC04C065FP" display="DSC04C065FP"/>
    <hyperlink ref="C14" r:id="rId_hyperlink_13" tooltip="DSC05120" display="DSC05120"/>
    <hyperlink ref="C15" r:id="rId_hyperlink_14" tooltip="DSC05120D1" display="DSC05120D1"/>
    <hyperlink ref="C16" r:id="rId_hyperlink_15" tooltip="DSC05120FP" display="DSC05120FP"/>
    <hyperlink ref="C17" r:id="rId_hyperlink_16" tooltip="DSC06065" display="DSC06065"/>
    <hyperlink ref="C18" r:id="rId_hyperlink_17" tooltip="DSC06065D1" display="DSC06065D1"/>
    <hyperlink ref="C19" r:id="rId_hyperlink_18" tooltip="DSC06065FP" display="DSC06065FP"/>
    <hyperlink ref="C20" r:id="rId_hyperlink_19" tooltip="DSC06A065" display="DSC06A065"/>
    <hyperlink ref="C21" r:id="rId_hyperlink_20" tooltip="DSC06A065D1" display="DSC06A065D1"/>
    <hyperlink ref="C22" r:id="rId_hyperlink_21" tooltip="DSC06A065FP" display="DSC06A065FP"/>
    <hyperlink ref="C23" r:id="rId_hyperlink_22" tooltip="DSC06C065" display="DSC06C065"/>
    <hyperlink ref="C24" r:id="rId_hyperlink_23" tooltip="DSC06C065D1" display="DSC06C065D1"/>
    <hyperlink ref="C25" r:id="rId_hyperlink_24" tooltip="DSC06C065FP" display="DSC06C065FP"/>
    <hyperlink ref="C26" r:id="rId_hyperlink_25" tooltip="DSC08065" display="DSC08065"/>
    <hyperlink ref="C27" r:id="rId_hyperlink_26" tooltip="DSC08065D1" display="DSC08065D1"/>
    <hyperlink ref="C28" r:id="rId_hyperlink_27" tooltip="DSC08065FP" display="DSC08065FP"/>
    <hyperlink ref="C29" r:id="rId_hyperlink_28" tooltip="DSC08A065" display="DSC08A065"/>
    <hyperlink ref="C30" r:id="rId_hyperlink_29" tooltip="DSC08A065D1" display="DSC08A065D1"/>
    <hyperlink ref="C31" r:id="rId_hyperlink_30" tooltip="DSC08A065FP" display="DSC08A065FP"/>
    <hyperlink ref="C32" r:id="rId_hyperlink_31" tooltip="DSC08C065" display="DSC08C065"/>
    <hyperlink ref="C33" r:id="rId_hyperlink_32" tooltip="DSC08C065D1" display="DSC08C065D1"/>
    <hyperlink ref="C34" r:id="rId_hyperlink_33" tooltip="DSC08C065FP" display="DSC08C065FP"/>
    <hyperlink ref="C35" r:id="rId_hyperlink_34" tooltip="DSC10065" display="DSC10065"/>
    <hyperlink ref="C36" r:id="rId_hyperlink_35" tooltip="DSC10065D1" display="DSC10065D1"/>
    <hyperlink ref="C37" r:id="rId_hyperlink_36" tooltip="DSC10120" display="DSC10120"/>
    <hyperlink ref="C38" r:id="rId_hyperlink_37" tooltip="DSC10120D1" display="DSC10120D1"/>
    <hyperlink ref="C39" r:id="rId_hyperlink_38" tooltip="DSC10A065" display="DSC10A065"/>
    <hyperlink ref="C40" r:id="rId_hyperlink_39" tooltip="DSC10A065D1" display="DSC10A065D1"/>
    <hyperlink ref="C41" r:id="rId_hyperlink_40" tooltip="DSC10C065" display="DSC10C065"/>
    <hyperlink ref="C42" r:id="rId_hyperlink_41" tooltip="DSC10C065D1" display="DSC10C065D1"/>
    <hyperlink ref="C43" r:id="rId_hyperlink_42" tooltip="DSC20A065CTL" display="DSC20A065CTL"/>
    <hyperlink ref="C44" r:id="rId_hyperlink_43" tooltip="LSC02120DW" display="LSC02120DW"/>
    <hyperlink ref="C45" r:id="rId_hyperlink_44" tooltip="LSC02120FW" display="LSC02120FW"/>
    <hyperlink ref="C46" r:id="rId_hyperlink_45" tooltip="LSC02120TDW" display="LSC02120TDW"/>
    <hyperlink ref="C47" r:id="rId_hyperlink_46" tooltip="LSC02120W" display="LSC02120W"/>
    <hyperlink ref="C48" r:id="rId_hyperlink_47" tooltip="LSC04065DW" display="LSC04065DW"/>
    <hyperlink ref="C49" r:id="rId_hyperlink_48" tooltip="LSC04065FW" display="LSC04065FW"/>
    <hyperlink ref="C50" r:id="rId_hyperlink_49" tooltip="LSC04065TDW" display="LSC04065TDW"/>
    <hyperlink ref="C51" r:id="rId_hyperlink_50" tooltip="LSC04065W" display="LSC04065W"/>
    <hyperlink ref="C52" r:id="rId_hyperlink_51" tooltip="LSC05120DW" display="LSC05120DW"/>
    <hyperlink ref="C53" r:id="rId_hyperlink_52" tooltip="LSC05120FW" display="LSC05120FW"/>
    <hyperlink ref="C54" r:id="rId_hyperlink_53" tooltip="LSC05120TDW" display="LSC05120TDW"/>
    <hyperlink ref="C55" r:id="rId_hyperlink_54" tooltip="LSC05120W" display="LSC05120W"/>
    <hyperlink ref="C56" r:id="rId_hyperlink_55" tooltip="LSC06065DW" display="LSC06065DW"/>
    <hyperlink ref="C57" r:id="rId_hyperlink_56" tooltip="LSC06065FW" display="LSC06065FW"/>
    <hyperlink ref="C58" r:id="rId_hyperlink_57" tooltip="LSC06065Q8" display="LSC06065Q8"/>
    <hyperlink ref="C59" r:id="rId_hyperlink_58" tooltip="LSC06065TDW" display="LSC06065TDW"/>
    <hyperlink ref="C60" r:id="rId_hyperlink_59" tooltip="LSC06065W" display="LSC06065W"/>
    <hyperlink ref="C61" r:id="rId_hyperlink_60" tooltip="LSC08065DW" display="LSC08065DW"/>
    <hyperlink ref="C62" r:id="rId_hyperlink_61" tooltip="LSC08065FW" display="LSC08065FW"/>
    <hyperlink ref="C63" r:id="rId_hyperlink_62" tooltip="LSC08065TDW" display="LSC08065TDW"/>
    <hyperlink ref="C64" r:id="rId_hyperlink_63" tooltip="LSC08065W" display="LSC08065W"/>
    <hyperlink ref="C65" r:id="rId_hyperlink_64" tooltip="LSC10065DW" display="LSC10065DW"/>
    <hyperlink ref="C66" r:id="rId_hyperlink_65" tooltip="LSC10065FW" display="LSC10065FW"/>
    <hyperlink ref="C67" r:id="rId_hyperlink_66" tooltip="LSC10065TDW" display="LSC10065TDW"/>
    <hyperlink ref="C68" r:id="rId_hyperlink_67" tooltip="LSC10065W" display="LSC10065W"/>
    <hyperlink ref="C69" r:id="rId_hyperlink_68" tooltip="LSC10120FW" display="LSC10120FW"/>
    <hyperlink ref="C70" r:id="rId_hyperlink_69" tooltip="LSC10120TDW" display="LSC10120TDW"/>
    <hyperlink ref="C71" r:id="rId_hyperlink_70" tooltip="LSC10120W" display="LSC10120W"/>
    <hyperlink ref="B2" r:id="rId_hyperlink_71" tooltip="https://www.diodes.com/assets/Datasheets/DSC02120.pdf" display="https://www.diodes.com/assets/Datasheets/DSC02120.pdf"/>
    <hyperlink ref="B3" r:id="rId_hyperlink_72" tooltip="https://www.diodes.com/assets/Datasheets/DSC02120D1.pdf" display="https://www.diodes.com/assets/Datasheets/DSC02120D1.pdf"/>
    <hyperlink ref="B4" r:id="rId_hyperlink_73" tooltip="https://www.diodes.com/assets/Datasheets/DSC02120FP.pdf" display="https://www.diodes.com/assets/Datasheets/DSC02120FP.pdf"/>
    <hyperlink ref="B5" r:id="rId_hyperlink_74" tooltip="https://www.diodes.com/assets/Datasheets/DSC04065.pdf" display="https://www.diodes.com/assets/Datasheets/DSC04065.pdf"/>
    <hyperlink ref="B6" r:id="rId_hyperlink_75" tooltip="https://www.diodes.com/assets/Datasheets/DSC04065D1.pdf" display="https://www.diodes.com/assets/Datasheets/DSC04065D1.pdf"/>
    <hyperlink ref="B7" r:id="rId_hyperlink_76" tooltip="https://www.diodes.com/assets/Datasheets/DSC04065FP.pdf" display="https://www.diodes.com/assets/Datasheets/DSC04065FP.pdf"/>
    <hyperlink ref="B8" r:id="rId_hyperlink_77" tooltip="https://www.diodes.com/assets/Datasheets/DSC04A065.pdf" display="https://www.diodes.com/assets/Datasheets/DSC04A065.pdf"/>
    <hyperlink ref="B9" r:id="rId_hyperlink_78" tooltip="https://www.diodes.com/assets/Datasheets/DSC04A065D1.pdf" display="https://www.diodes.com/assets/Datasheets/DSC04A065D1.pdf"/>
    <hyperlink ref="B10" r:id="rId_hyperlink_79" tooltip="https://www.diodes.com/assets/Datasheets/DSC04A065FP.pdf" display="https://www.diodes.com/assets/Datasheets/DSC04A065FP.pdf"/>
    <hyperlink ref="B11" r:id="rId_hyperlink_80" tooltip="https://www.diodes.com/assets/Datasheets/DSC04C065.pdf" display="https://www.diodes.com/assets/Datasheets/DSC04C065.pdf"/>
    <hyperlink ref="B12" r:id="rId_hyperlink_81" tooltip="https://www.diodes.com/assets/Datasheets/DSC04C065D1.pdf" display="https://www.diodes.com/assets/Datasheets/DSC04C065D1.pdf"/>
    <hyperlink ref="B13" r:id="rId_hyperlink_82" tooltip="https://www.diodes.com/assets/Datasheets/DSC04C065FP.pdf" display="https://www.diodes.com/assets/Datasheets/DSC04C065FP.pdf"/>
    <hyperlink ref="B14" r:id="rId_hyperlink_83" tooltip="https://www.diodes.com/assets/Datasheets/DSC05120.pdf" display="https://www.diodes.com/assets/Datasheets/DSC05120.pdf"/>
    <hyperlink ref="B15" r:id="rId_hyperlink_84" tooltip="https://www.diodes.com/assets/Datasheets/DSC05120D1.pdf" display="https://www.diodes.com/assets/Datasheets/DSC05120D1.pdf"/>
    <hyperlink ref="B16" r:id="rId_hyperlink_85" tooltip="https://www.diodes.com/assets/Datasheets/DSC05120FP.pdf" display="https://www.diodes.com/assets/Datasheets/DSC05120FP.pdf"/>
    <hyperlink ref="B17" r:id="rId_hyperlink_86" tooltip="https://www.diodes.com/assets/Datasheets/DSC06065.pdf" display="https://www.diodes.com/assets/Datasheets/DSC06065.pdf"/>
    <hyperlink ref="B18" r:id="rId_hyperlink_87" tooltip="https://www.diodes.com/assets/Datasheets/DSC06065D1.pdf" display="https://www.diodes.com/assets/Datasheets/DSC06065D1.pdf"/>
    <hyperlink ref="B19" r:id="rId_hyperlink_88" tooltip="https://www.diodes.com/assets/Datasheets/DSC06065FP.pdf" display="https://www.diodes.com/assets/Datasheets/DSC06065FP.pdf"/>
    <hyperlink ref="B20" r:id="rId_hyperlink_89" tooltip="https://www.diodes.com/assets/Datasheets/DSC06A065.pdf" display="https://www.diodes.com/assets/Datasheets/DSC06A065.pdf"/>
    <hyperlink ref="B21" r:id="rId_hyperlink_90" tooltip="https://www.diodes.com/assets/Datasheets/DSC06A065D1.pdf" display="https://www.diodes.com/assets/Datasheets/DSC06A065D1.pdf"/>
    <hyperlink ref="B22" r:id="rId_hyperlink_91" tooltip="https://www.diodes.com/assets/Datasheets/DSC06A065FP.pdf" display="https://www.diodes.com/assets/Datasheets/DSC06A065FP.pdf"/>
    <hyperlink ref="B23" r:id="rId_hyperlink_92" tooltip="https://www.diodes.com/assets/Datasheets/DSC06C065.pdf" display="https://www.diodes.com/assets/Datasheets/DSC06C065.pdf"/>
    <hyperlink ref="B24" r:id="rId_hyperlink_93" tooltip="https://www.diodes.com/assets/Datasheets/DSC06C065D1.pdf" display="https://www.diodes.com/assets/Datasheets/DSC06C065D1.pdf"/>
    <hyperlink ref="B25" r:id="rId_hyperlink_94" tooltip="https://www.diodes.com/assets/Datasheets/DSC06C065FP.pdf" display="https://www.diodes.com/assets/Datasheets/DSC06C065FP.pdf"/>
    <hyperlink ref="B26" r:id="rId_hyperlink_95" tooltip="https://www.diodes.com/assets/Datasheets/DSC08065.pdf" display="https://www.diodes.com/assets/Datasheets/DSC08065.pdf"/>
    <hyperlink ref="B27" r:id="rId_hyperlink_96" tooltip="https://www.diodes.com/assets/Datasheets/DSC08065D1.pdf" display="https://www.diodes.com/assets/Datasheets/DSC08065D1.pdf"/>
    <hyperlink ref="B28" r:id="rId_hyperlink_97" tooltip="https://www.diodes.com/assets/Datasheets/DSC08065FP.pdf" display="https://www.diodes.com/assets/Datasheets/DSC08065FP.pdf"/>
    <hyperlink ref="B29" r:id="rId_hyperlink_98" tooltip="https://www.diodes.com/assets/Datasheets/DSC08A065.pdf" display="https://www.diodes.com/assets/Datasheets/DSC08A065.pdf"/>
    <hyperlink ref="B30" r:id="rId_hyperlink_99" tooltip="https://www.diodes.com/assets/Datasheets/DSC08A065D1.pdf" display="https://www.diodes.com/assets/Datasheets/DSC08A065D1.pdf"/>
    <hyperlink ref="B31" r:id="rId_hyperlink_100" tooltip="https://www.diodes.com/assets/Datasheets/DSC08A065FP.pdf" display="https://www.diodes.com/assets/Datasheets/DSC08A065FP.pdf"/>
    <hyperlink ref="B32" r:id="rId_hyperlink_101" tooltip="https://www.diodes.com/assets/Datasheets/DSC08C065.pdf" display="https://www.diodes.com/assets/Datasheets/DSC08C065.pdf"/>
    <hyperlink ref="B33" r:id="rId_hyperlink_102" tooltip="https://www.diodes.com/assets/Datasheets/DSC08C065D1.pdf" display="https://www.diodes.com/assets/Datasheets/DSC08C065D1.pdf"/>
    <hyperlink ref="B34" r:id="rId_hyperlink_103" tooltip="https://www.diodes.com/assets/Datasheets/DSC08C065FP.pdf" display="https://www.diodes.com/assets/Datasheets/DSC08C065FP.pdf"/>
    <hyperlink ref="B35" r:id="rId_hyperlink_104" tooltip="https://www.diodes.com/assets/Datasheets/DSC10065.pdf" display="https://www.diodes.com/assets/Datasheets/DSC10065.pdf"/>
    <hyperlink ref="B36" r:id="rId_hyperlink_105" tooltip="https://www.diodes.com/assets/Datasheets/DSC10065D1.pdf" display="https://www.diodes.com/assets/Datasheets/DSC10065D1.pdf"/>
    <hyperlink ref="B37" r:id="rId_hyperlink_106" tooltip="https://www.diodes.com/assets/Datasheets/DSC10120.pdf" display="https://www.diodes.com/assets/Datasheets/DSC10120.pdf"/>
    <hyperlink ref="B38" r:id="rId_hyperlink_107" tooltip="https://www.diodes.com/assets/Datasheets/DSC10120D1.pdf" display="https://www.diodes.com/assets/Datasheets/DSC10120D1.pdf"/>
    <hyperlink ref="B39" r:id="rId_hyperlink_108" tooltip="https://www.diodes.com/assets/Datasheets/DSC10A065.pdf" display="https://www.diodes.com/assets/Datasheets/DSC10A065.pdf"/>
    <hyperlink ref="B40" r:id="rId_hyperlink_109" tooltip="https://www.diodes.com/assets/Datasheets/DSC10A065D1.pdf" display="https://www.diodes.com/assets/Datasheets/DSC10A065D1.pdf"/>
    <hyperlink ref="B41" r:id="rId_hyperlink_110" tooltip="https://www.diodes.com/assets/Datasheets/DSC10C065.pdf" display="https://www.diodes.com/assets/Datasheets/DSC10C065.pdf"/>
    <hyperlink ref="B42" r:id="rId_hyperlink_111" tooltip="https://www.diodes.com/assets/Datasheets/DSC10C065D1.pdf" display="https://www.diodes.com/assets/Datasheets/DSC10C065D1.pdf"/>
    <hyperlink ref="B43" r:id="rId_hyperlink_112" tooltip="https://www.diodes.com/assets/Datasheets/DSC20A065CTL.pdf" display="https://www.diodes.com/assets/Datasheets/DSC20A065CTL.pdf"/>
    <hyperlink ref="B44" r:id="rId_hyperlink_113" tooltip="https://www.diodes.com/assets/Datasheets/LSC02120DW.pdf" display="https://www.diodes.com/assets/Datasheets/LSC02120DW.pdf"/>
    <hyperlink ref="B45" r:id="rId_hyperlink_114" tooltip="https://www.diodes.com/assets/Datasheets/LSC02120FW.pdf" display="https://www.diodes.com/assets/Datasheets/LSC02120FW.pdf"/>
    <hyperlink ref="B46" r:id="rId_hyperlink_115" tooltip="https://www.diodes.com/assets/Datasheets/LSC02120TDW.pdf" display="https://www.diodes.com/assets/Datasheets/LSC02120TDW.pdf"/>
    <hyperlink ref="B47" r:id="rId_hyperlink_116" tooltip="https://www.diodes.com/assets/Datasheets/LSC02120W.pdf" display="https://www.diodes.com/assets/Datasheets/LSC02120W.pdf"/>
    <hyperlink ref="B48" r:id="rId_hyperlink_117" tooltip="https://www.diodes.com/assets/Datasheets/LSC04065DW.pdf" display="https://www.diodes.com/assets/Datasheets/LSC04065DW.pdf"/>
    <hyperlink ref="B49" r:id="rId_hyperlink_118" tooltip="https://www.diodes.com/assets/Datasheets/LSC04065FW.pdf" display="https://www.diodes.com/assets/Datasheets/LSC04065FW.pdf"/>
    <hyperlink ref="B50" r:id="rId_hyperlink_119" tooltip="https://www.diodes.com/assets/Datasheets/LSC04065TDW.pdf" display="https://www.diodes.com/assets/Datasheets/LSC04065TDW.pdf"/>
    <hyperlink ref="B51" r:id="rId_hyperlink_120" tooltip="https://www.diodes.com/assets/Datasheets/LSC04065W.pdf" display="https://www.diodes.com/assets/Datasheets/LSC04065W.pdf"/>
    <hyperlink ref="B52" r:id="rId_hyperlink_121" tooltip="https://www.diodes.com/assets/Datasheets/LSC05120DW.pdf" display="https://www.diodes.com/assets/Datasheets/LSC05120DW.pdf"/>
    <hyperlink ref="B53" r:id="rId_hyperlink_122" tooltip="https://www.diodes.com/assets/Datasheets/LSC05120FW.pdf" display="https://www.diodes.com/assets/Datasheets/LSC05120FW.pdf"/>
    <hyperlink ref="B54" r:id="rId_hyperlink_123" tooltip="https://www.diodes.com/assets/Datasheets/LSC05120TDW.pdf" display="https://www.diodes.com/assets/Datasheets/LSC05120TDW.pdf"/>
    <hyperlink ref="B55" r:id="rId_hyperlink_124" tooltip="https://www.diodes.com/assets/Datasheets/LSC05120W.pdf" display="https://www.diodes.com/assets/Datasheets/LSC05120W.pdf"/>
    <hyperlink ref="B56" r:id="rId_hyperlink_125" tooltip="https://www.diodes.com/assets/Datasheets/LSC06065DW.pdf" display="https://www.diodes.com/assets/Datasheets/LSC06065DW.pdf"/>
    <hyperlink ref="B57" r:id="rId_hyperlink_126" tooltip="https://www.diodes.com/assets/Datasheets/LSC06065FW.pdf" display="https://www.diodes.com/assets/Datasheets/LSC06065FW.pdf"/>
    <hyperlink ref="B58" r:id="rId_hyperlink_127" tooltip="https://www.diodes.com/assets/Datasheets/LSC06065Q8.pdf" display="https://www.diodes.com/assets/Datasheets/LSC06065Q8.pdf"/>
    <hyperlink ref="B59" r:id="rId_hyperlink_128" tooltip="https://www.diodes.com/assets/Datasheets/LSC06065TDW.pdf" display="https://www.diodes.com/assets/Datasheets/LSC06065TDW.pdf"/>
    <hyperlink ref="B60" r:id="rId_hyperlink_129" tooltip="https://www.diodes.com/assets/Datasheets/LSC06065W.pdf" display="https://www.diodes.com/assets/Datasheets/LSC06065W.pdf"/>
    <hyperlink ref="B61" r:id="rId_hyperlink_130" tooltip="https://www.diodes.com/assets/Datasheets/LSC08065DW.pdf" display="https://www.diodes.com/assets/Datasheets/LSC08065DW.pdf"/>
    <hyperlink ref="B62" r:id="rId_hyperlink_131" tooltip="https://www.diodes.com/assets/Datasheets/LSC08065FW.pdf" display="https://www.diodes.com/assets/Datasheets/LSC08065FW.pdf"/>
    <hyperlink ref="B63" r:id="rId_hyperlink_132" tooltip="https://www.diodes.com/assets/Datasheets/LSC08065TDW.pdf" display="https://www.diodes.com/assets/Datasheets/LSC08065TDW.pdf"/>
    <hyperlink ref="B64" r:id="rId_hyperlink_133" tooltip="https://www.diodes.com/assets/Datasheets/LSC08065W.pdf" display="https://www.diodes.com/assets/Datasheets/LSC08065W.pdf"/>
    <hyperlink ref="B65" r:id="rId_hyperlink_134" tooltip="https://www.diodes.com/assets/Datasheets/LSC10065DW.pdf" display="https://www.diodes.com/assets/Datasheets/LSC10065DW.pdf"/>
    <hyperlink ref="B66" r:id="rId_hyperlink_135" tooltip="https://www.diodes.com/assets/Datasheets/LSC10065FW.pdf" display="https://www.diodes.com/assets/Datasheets/LSC10065FW.pdf"/>
    <hyperlink ref="B67" r:id="rId_hyperlink_136" tooltip="https://www.diodes.com/assets/Datasheets/LSC10065TDW.pdf" display="https://www.diodes.com/assets/Datasheets/LSC10065TDW.pdf"/>
    <hyperlink ref="B68" r:id="rId_hyperlink_137" tooltip="https://www.diodes.com/assets/Datasheets/LSC10065W.pdf" display="https://www.diodes.com/assets/Datasheets/LSC10065W.pdf"/>
    <hyperlink ref="B69" r:id="rId_hyperlink_138" tooltip="https://www.diodes.com/assets/Datasheets/LSC10120FW.pdf" display="https://www.diodes.com/assets/Datasheets/LSC10120FW.pdf"/>
    <hyperlink ref="B70" r:id="rId_hyperlink_139" tooltip="https://www.diodes.com/assets/Datasheets/LSC10120TDW.pdf" display="https://www.diodes.com/assets/Datasheets/LSC10120TDW.pdf"/>
    <hyperlink ref="B71" r:id="rId_hyperlink_140" tooltip="https://www.diodes.com/assets/Datasheets/LSC10120W.pdf" display="https://www.diodes.com/assets/Datasheets/LSC10120W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2024-06-28T06:22:29-05:00</dcterms:created>
  <dcterms:modified xsi:type="dcterms:W3CDTF">2024-06-28T06:22:29-05:00</dcterms:modified>
  <dc:title>Untitled Spreadsheet</dc:title>
  <dc:description/>
  <dc:subject/>
  <cp:keywords/>
  <cp:category/>
</cp:coreProperties>
</file>