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'Worksheet'!$A$1:$O$226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<sst xmlns="http://schemas.openxmlformats.org/spreadsheetml/2006/main" uniqueCount="372">
  <si>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</si>
  <si>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</si>
  <si>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</si>
  <si>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</si>
  <si>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Function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</si>
  <si>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Type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</si>
  <si>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</si>
  <si>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Channels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</si>
  <si>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Family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</si>
  <si>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VCC Min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</si>
  <si>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VCC Max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</si>
  <si>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Input Type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</si>
  <si>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Output Type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</si>
  <si>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Output Current (mA)</t>
    </r>
  </si>
  <si>
    <t>Packages</t>
  </si>
  <si>
    <t>74AHC00</t>
  </si>
  <si>
    <t>Quad 2 Input NAND Logic Gates</t>
  </si>
  <si>
    <t>NAND</t>
  </si>
  <si>
    <t>Logic Gates</t>
  </si>
  <si>
    <t>Standard</t>
  </si>
  <si>
    <t>AHC</t>
  </si>
  <si>
    <t>Standard CMOS</t>
  </si>
  <si>
    <t>Push-Pull</t>
  </si>
  <si>
    <t>SO-14, TSSOP-14</t>
  </si>
  <si>
    <t>74AHC04</t>
  </si>
  <si>
    <t>Hex Inverters</t>
  </si>
  <si>
    <t>Inverter</t>
  </si>
  <si>
    <t>Buffers/Inverters/Transceivers</t>
  </si>
  <si>
    <t>74AHC05</t>
  </si>
  <si>
    <t>Hex Inverters, Open Drains</t>
  </si>
  <si>
    <t>Open-Drain</t>
  </si>
  <si>
    <t>74AHC08</t>
  </si>
  <si>
    <t>Quad 2 Input AND Logic Gates</t>
  </si>
  <si>
    <t>AND</t>
  </si>
  <si>
    <t>74AHC125</t>
  </si>
  <si>
    <t>Quad 3-State Buffer, OE LOW</t>
  </si>
  <si>
    <t>Buffer</t>
  </si>
  <si>
    <t>3-State</t>
  </si>
  <si>
    <t>74AHC126</t>
  </si>
  <si>
    <t>Quad 3-State Buffer, OE HIGH</t>
  </si>
  <si>
    <t>74AHC138</t>
  </si>
  <si>
    <t>3-to-8 Line Decoder Demultiplexer</t>
  </si>
  <si>
    <t>Demutiplexers</t>
  </si>
  <si>
    <t>SO-16, TSSOP-16</t>
  </si>
  <si>
    <t>74AHC14</t>
  </si>
  <si>
    <t>Hex Schmitt Trigger Inverters</t>
  </si>
  <si>
    <t>74AHC164</t>
  </si>
  <si>
    <t>8-Bit Shift Register</t>
  </si>
  <si>
    <t>Shift Register</t>
  </si>
  <si>
    <t>Flip-flops/Latches/Registers</t>
  </si>
  <si>
    <t>74AHC1G00</t>
  </si>
  <si>
    <t>Single 2 Input NAND Gate</t>
  </si>
  <si>
    <t>SOT25, SOT353</t>
  </si>
  <si>
    <t>74AHC1G00Q</t>
  </si>
  <si>
    <t>Automotive</t>
  </si>
  <si>
    <t>74AHC1G02</t>
  </si>
  <si>
    <t>Single 2 Input NOR Gate</t>
  </si>
  <si>
    <t>NOR</t>
  </si>
  <si>
    <t>74AHC1G02Q</t>
  </si>
  <si>
    <t>74AHC1G04</t>
  </si>
  <si>
    <t>74AHC1G04Q</t>
  </si>
  <si>
    <t>74AHC1G07Q</t>
  </si>
  <si>
    <t>Single Buffer, Open Drain</t>
  </si>
  <si>
    <t>74AHC1G08</t>
  </si>
  <si>
    <t>Single 2 Input AND Gate</t>
  </si>
  <si>
    <t>74AHC1G08Q</t>
  </si>
  <si>
    <t>74AHC1G09</t>
  </si>
  <si>
    <t>Single 2 Input AND Gate, Open Drain</t>
  </si>
  <si>
    <t>74AHC1G09Q</t>
  </si>
  <si>
    <t>74AHC1G125</t>
  </si>
  <si>
    <t>Single Buffer, 3-State, OE LOW</t>
  </si>
  <si>
    <t>74AHC1G125Q</t>
  </si>
  <si>
    <t>74AHC1G126</t>
  </si>
  <si>
    <t>Single Buffer, 3-State, OE HIGH</t>
  </si>
  <si>
    <t>74AHC1G126Q</t>
  </si>
  <si>
    <t>74AHC1G14</t>
  </si>
  <si>
    <t>Schmitt Trigger Inverter</t>
  </si>
  <si>
    <t>74AHC1G14Q</t>
  </si>
  <si>
    <t>74AHC1G32</t>
  </si>
  <si>
    <t>Single 2 Input OR Gate</t>
  </si>
  <si>
    <t>OR</t>
  </si>
  <si>
    <t>74AHC1G32Q</t>
  </si>
  <si>
    <t>74AHC1G86</t>
  </si>
  <si>
    <t>Single 2 Inut XOR Gate</t>
  </si>
  <si>
    <t>XOR</t>
  </si>
  <si>
    <t>74AHC1G86Q</t>
  </si>
  <si>
    <t>74AHC1GU04</t>
  </si>
  <si>
    <t>Inverter, Unbuffered</t>
  </si>
  <si>
    <t>74AHC32</t>
  </si>
  <si>
    <t>Quad 2 Input OR Logic Gates</t>
  </si>
  <si>
    <t>74AHC594</t>
  </si>
  <si>
    <t>8-Bit Shift Register 8-Bit Output Register</t>
  </si>
  <si>
    <t>74AHC595</t>
  </si>
  <si>
    <t>74AHC86</t>
  </si>
  <si>
    <t>Quad 2 Input XOR Logic Gates</t>
  </si>
  <si>
    <t>74AHCT00</t>
  </si>
  <si>
    <t>AHCT</t>
  </si>
  <si>
    <t>TTL Compatible CMOS</t>
  </si>
  <si>
    <t>74AHCT04</t>
  </si>
  <si>
    <t>74AHCT08</t>
  </si>
  <si>
    <t>74AHCT125</t>
  </si>
  <si>
    <t>74AHCT126</t>
  </si>
  <si>
    <t>74AHCT138</t>
  </si>
  <si>
    <t>3-to-8 Line Decoder Demultiplexer, TTL Inputs</t>
  </si>
  <si>
    <t>74AHCT14</t>
  </si>
  <si>
    <t>74AHCT164</t>
  </si>
  <si>
    <t>8-Bit Shift Register,  TTL Inputs</t>
  </si>
  <si>
    <t>74AHCT1G00</t>
  </si>
  <si>
    <t>74AHCT1G00Q</t>
  </si>
  <si>
    <t>74AHCT1G02</t>
  </si>
  <si>
    <t>74AHCT1G02Q</t>
  </si>
  <si>
    <t>74AHCT1G04</t>
  </si>
  <si>
    <t>74AHCT1G04Q</t>
  </si>
  <si>
    <t>74AHCT1G07Q</t>
  </si>
  <si>
    <t>74AHCT1G08</t>
  </si>
  <si>
    <t>74AHCT1G08Q</t>
  </si>
  <si>
    <t>74AHCT1G125</t>
  </si>
  <si>
    <t>74AHCT1G125Q</t>
  </si>
  <si>
    <t>74AHCT1G126</t>
  </si>
  <si>
    <t>74AHCT1G126Q</t>
  </si>
  <si>
    <t>74AHCT1G14</t>
  </si>
  <si>
    <t>74AHCT1G14Q</t>
  </si>
  <si>
    <t>74AHCT1G32</t>
  </si>
  <si>
    <t>74AHCT1G32Q</t>
  </si>
  <si>
    <t>74AHCT1G86</t>
  </si>
  <si>
    <t>74AHCT1G86Q</t>
  </si>
  <si>
    <t>74AHCT32</t>
  </si>
  <si>
    <t>74AHCT594</t>
  </si>
  <si>
    <t>8-Bit Shift Register 8-Bit Output Register, TTL Inputs</t>
  </si>
  <si>
    <t>74AHCT595</t>
  </si>
  <si>
    <t>74AHCT86</t>
  </si>
  <si>
    <t>74AHCU04</t>
  </si>
  <si>
    <t>Hex Unbuffered Inverters</t>
  </si>
  <si>
    <t>74AUP1G00</t>
  </si>
  <si>
    <t>AUP</t>
  </si>
  <si>
    <t>SOT353, X2-DFN0808-4, X2-DFN1010-6, X2-DFN1409-6, X2-DFN1410-6</t>
  </si>
  <si>
    <t>74AUP1G02</t>
  </si>
  <si>
    <t>74AUP1G04</t>
  </si>
  <si>
    <t>74AUP1G06</t>
  </si>
  <si>
    <t>Inverter, Open Drain</t>
  </si>
  <si>
    <t>74AUP1G07</t>
  </si>
  <si>
    <t>74AUP1G08</t>
  </si>
  <si>
    <t>74AUP1G09</t>
  </si>
  <si>
    <t>74AUP1G125</t>
  </si>
  <si>
    <t>74AUP1G126</t>
  </si>
  <si>
    <t>74AUP1G14</t>
  </si>
  <si>
    <t>74AUP1G17</t>
  </si>
  <si>
    <t>Schmitt Trigger Single Buffer</t>
  </si>
  <si>
    <t>74AUP1G32</t>
  </si>
  <si>
    <t>74AUP1G34</t>
  </si>
  <si>
    <t>Single Buffer</t>
  </si>
  <si>
    <t>74AUP1G86</t>
  </si>
  <si>
    <t>74AUP1T34</t>
  </si>
  <si>
    <t>Single Bit Dual Power Supply Translating Buffer with 3 State Outputs</t>
  </si>
  <si>
    <t>Transceiver</t>
  </si>
  <si>
    <t>SOT353, X2-DFN1010-6, X2-DFN1410-6</t>
  </si>
  <si>
    <t>74AUP1T34Q</t>
  </si>
  <si>
    <t>SOT353</t>
  </si>
  <si>
    <t>74AUP2G00</t>
  </si>
  <si>
    <t>Dual 2 Input NAND Logic Gates</t>
  </si>
  <si>
    <t>X2-DFN1210-8</t>
  </si>
  <si>
    <t>74AUP2G02</t>
  </si>
  <si>
    <t>Dual 2 Input NOR Logic Gates</t>
  </si>
  <si>
    <t>74AUP2G04</t>
  </si>
  <si>
    <t>Dual Inverters</t>
  </si>
  <si>
    <t>SOT363, X2-DFN0910-6, X2-DFN1010-6, X2-DFN1410-6</t>
  </si>
  <si>
    <t>74AUP2G06</t>
  </si>
  <si>
    <t>Dual Inverters, Open Drains</t>
  </si>
  <si>
    <t>74AUP2G07</t>
  </si>
  <si>
    <t>Dual Buffer Open Drain Outputs</t>
  </si>
  <si>
    <t>74AUP2G08</t>
  </si>
  <si>
    <t>Dual 2 Input AND Logic Gates</t>
  </si>
  <si>
    <t>74AUP2G125</t>
  </si>
  <si>
    <t>Dual 3-State Buffer, OE HIGH</t>
  </si>
  <si>
    <t>74AUP2G126</t>
  </si>
  <si>
    <t>Dual 3-State Buffer OE LOW</t>
  </si>
  <si>
    <t>74AUP2G14</t>
  </si>
  <si>
    <t>Dual Schmitt Trigger Inverters</t>
  </si>
  <si>
    <t>74AUP2G17</t>
  </si>
  <si>
    <t>Dual Schmitt Trigger Buffer</t>
  </si>
  <si>
    <t>74AUP2G32</t>
  </si>
  <si>
    <t>Dual 2 Input OR Logic Gates</t>
  </si>
  <si>
    <t>74AUP2G34</t>
  </si>
  <si>
    <t>Dual Buffer</t>
  </si>
  <si>
    <t>74AUP2G3404</t>
  </si>
  <si>
    <t>Dual 1 Buffer and 1 Inverter</t>
  </si>
  <si>
    <t>Inverter/Buffer</t>
  </si>
  <si>
    <t>X2-DFN0910-6, X2-DFN1010-6, X2-DFN1410-6</t>
  </si>
  <si>
    <t>74AUP2G86</t>
  </si>
  <si>
    <t>Dual 2 Input XOR Logic Gates</t>
  </si>
  <si>
    <t>74AVC1T45</t>
  </si>
  <si>
    <t>Single Bit Voltage Translator</t>
  </si>
  <si>
    <t>Translator</t>
  </si>
  <si>
    <t>Direction-controlled Voltage Translators</t>
  </si>
  <si>
    <t>AVC</t>
  </si>
  <si>
    <t>SOT363, X2-DFN0910-6, X2-DFN1409-6, X2-DFN1410-6</t>
  </si>
  <si>
    <t>74AVCH1T45</t>
  </si>
  <si>
    <t>Single Bit Voltage Translator with Bus Hold</t>
  </si>
  <si>
    <t>74HC00</t>
  </si>
  <si>
    <t>HC</t>
  </si>
  <si>
    <t>74HC04</t>
  </si>
  <si>
    <t>74HC05</t>
  </si>
  <si>
    <t>74HC08</t>
  </si>
  <si>
    <t>74HC125</t>
  </si>
  <si>
    <t>74HC126</t>
  </si>
  <si>
    <t>74HC138</t>
  </si>
  <si>
    <t>74HC14</t>
  </si>
  <si>
    <t>74HC164</t>
  </si>
  <si>
    <t>PDIP-14, SO-14, TSSOP-14</t>
  </si>
  <si>
    <t>74HC32</t>
  </si>
  <si>
    <t>74HC594</t>
  </si>
  <si>
    <t>74HC595</t>
  </si>
  <si>
    <t>74HC86</t>
  </si>
  <si>
    <t>74HCT00</t>
  </si>
  <si>
    <t>HCT</t>
  </si>
  <si>
    <t>74HCT04</t>
  </si>
  <si>
    <t>74HCT08</t>
  </si>
  <si>
    <t>74HCT125</t>
  </si>
  <si>
    <t>74HCT126</t>
  </si>
  <si>
    <t>74HCT138</t>
  </si>
  <si>
    <t>74HCT14</t>
  </si>
  <si>
    <t>74HCT164</t>
  </si>
  <si>
    <t>74HCT32</t>
  </si>
  <si>
    <t>74HCT594</t>
  </si>
  <si>
    <t>74HCT595</t>
  </si>
  <si>
    <t>74HCT86</t>
  </si>
  <si>
    <t>74HCU04</t>
  </si>
  <si>
    <t>74LV00A</t>
  </si>
  <si>
    <t>LV</t>
  </si>
  <si>
    <t>74LV04A</t>
  </si>
  <si>
    <t>74LV05A</t>
  </si>
  <si>
    <t>74LV06A</t>
  </si>
  <si>
    <t>74LV07A</t>
  </si>
  <si>
    <t>Hex Buffer</t>
  </si>
  <si>
    <t>74LV08A</t>
  </si>
  <si>
    <t>74LV132A</t>
  </si>
  <si>
    <t>Quad 2 Input Schmitt Trigger NAND Logic Gates</t>
  </si>
  <si>
    <t>Schmitt Trigger</t>
  </si>
  <si>
    <t>74LV14A</t>
  </si>
  <si>
    <t>74LV32A</t>
  </si>
  <si>
    <t>74LV86A</t>
  </si>
  <si>
    <t>74LVC00A</t>
  </si>
  <si>
    <t>LVC</t>
  </si>
  <si>
    <t>74LVC04A</t>
  </si>
  <si>
    <t>74LVC06A</t>
  </si>
  <si>
    <t>74LVC07A</t>
  </si>
  <si>
    <t>74LVC08A</t>
  </si>
  <si>
    <t>74LVC125A</t>
  </si>
  <si>
    <t>74LVC126A</t>
  </si>
  <si>
    <t>74LVC14A</t>
  </si>
  <si>
    <t>74LVC1G00</t>
  </si>
  <si>
    <t>SOT25, SOT353, SOT553, X2-DFN0808-4, X2-DFN1010-6, X2-DFN1409-6, X2-DFN1410-6</t>
  </si>
  <si>
    <t>74LVC1G00Q</t>
  </si>
  <si>
    <t>74LVC1G02</t>
  </si>
  <si>
    <t>74LVC1G02Q</t>
  </si>
  <si>
    <t>74LVC1G04</t>
  </si>
  <si>
    <t>74LVC1G04Q</t>
  </si>
  <si>
    <t>74LVC1G06</t>
  </si>
  <si>
    <t>74LVC1G06Q</t>
  </si>
  <si>
    <t>74LVC1G07</t>
  </si>
  <si>
    <t>74LVC1G07Q</t>
  </si>
  <si>
    <t>74LVC1G08</t>
  </si>
  <si>
    <t>74LVC1G08Q</t>
  </si>
  <si>
    <t>74LVC1G10</t>
  </si>
  <si>
    <t>Single 3 Input NAND Gate</t>
  </si>
  <si>
    <t>SOT363, X2-DFN1010-6, X2-DFN1410-6</t>
  </si>
  <si>
    <t>74LVC1G11</t>
  </si>
  <si>
    <t>Single 3 Input AND Gate</t>
  </si>
  <si>
    <t>74LVC1G125</t>
  </si>
  <si>
    <t>74LVC1G125Q</t>
  </si>
  <si>
    <t>74LVC1G126</t>
  </si>
  <si>
    <t>74LVC1G126Q</t>
  </si>
  <si>
    <t>74LVC1G14</t>
  </si>
  <si>
    <t>SOT25, SOT353, SOT553, X2-DFN0808-4, X2-DFN1409-6</t>
  </si>
  <si>
    <t>74LVC1G14Q</t>
  </si>
  <si>
    <t>74LVC1G17</t>
  </si>
  <si>
    <t>74LVC1G17Q</t>
  </si>
  <si>
    <t>74LVC1G3157</t>
  </si>
  <si>
    <t>Analog Switch</t>
  </si>
  <si>
    <t>Anlog Switch</t>
  </si>
  <si>
    <t>SOT363, X2-DFN1410-6</t>
  </si>
  <si>
    <t>74LVC1G32</t>
  </si>
  <si>
    <t>74LVC1G32Q</t>
  </si>
  <si>
    <t>74LVC1G34</t>
  </si>
  <si>
    <t>74LVC1G34Q</t>
  </si>
  <si>
    <t>74LVC1G57</t>
  </si>
  <si>
    <t>Multi-Functional Gate, Configurable, 3 Input</t>
  </si>
  <si>
    <t>Multifunction</t>
  </si>
  <si>
    <t>74LVC1G58</t>
  </si>
  <si>
    <t>74LVC1G86</t>
  </si>
  <si>
    <t>74LVC1G86Q</t>
  </si>
  <si>
    <t>74LVC1G97</t>
  </si>
  <si>
    <t>74LVC1G98</t>
  </si>
  <si>
    <t>Multi-Functional Gate,  Configurable, 3 Input</t>
  </si>
  <si>
    <t>74LVC1T45</t>
  </si>
  <si>
    <t>X2-DFN1010-6, X2-DFN1409-6, X2-DFN1410-6</t>
  </si>
  <si>
    <t>74LVC240A</t>
  </si>
  <si>
    <t>Octal Buffer/Line Driver with 3 State Outputs</t>
  </si>
  <si>
    <t>TSSOP-20, V-QFN4525-20</t>
  </si>
  <si>
    <t>74LVC241A</t>
  </si>
  <si>
    <t>74LVC244A</t>
  </si>
  <si>
    <t>74LVC245A</t>
  </si>
  <si>
    <t>Octal Bus Transceiver with 3-state Outputs</t>
  </si>
  <si>
    <t>74LVC273A</t>
  </si>
  <si>
    <t>Octal D-Type Flip-Flop with Clear</t>
  </si>
  <si>
    <t>Flip-Flop</t>
  </si>
  <si>
    <t>74LVC2G00</t>
  </si>
  <si>
    <t>X2-DFN1210-8, X2-DFN1410-8, X2-DFN2010-8</t>
  </si>
  <si>
    <t>74LVC2G02</t>
  </si>
  <si>
    <t>74LVC2G04</t>
  </si>
  <si>
    <t>SOT26, SOT363, X2-DFN1010-6, X2-DFN1409-6, X2-DFN1410-6</t>
  </si>
  <si>
    <t>74LVC2G06</t>
  </si>
  <si>
    <t>74LVC2G07</t>
  </si>
  <si>
    <t>Dual Buffer Open Drain</t>
  </si>
  <si>
    <t>74LVC2G08</t>
  </si>
  <si>
    <t>74LVC2G125</t>
  </si>
  <si>
    <t>74LVC2G126</t>
  </si>
  <si>
    <t>74LVC2G14</t>
  </si>
  <si>
    <t>74LVC2G17</t>
  </si>
  <si>
    <t>74LVC2G32</t>
  </si>
  <si>
    <t>74LVC2G34</t>
  </si>
  <si>
    <t>Dual  Buffer</t>
  </si>
  <si>
    <t>74LVC2G38</t>
  </si>
  <si>
    <t>Dual 2 Input NAND Logic Gates Open Drains</t>
  </si>
  <si>
    <t>74LVC2G86</t>
  </si>
  <si>
    <t>74LVC2T45</t>
  </si>
  <si>
    <t>Dual Bit Voltage Translator</t>
  </si>
  <si>
    <t>X2-DFN1210-8, X2-DFN1410-8</t>
  </si>
  <si>
    <t>74LVC32A</t>
  </si>
  <si>
    <t>74LVC373A</t>
  </si>
  <si>
    <t>Octal Transparent D-Type Latch with 3-State Outputs</t>
  </si>
  <si>
    <t>Latch</t>
  </si>
  <si>
    <t>74LVC374A</t>
  </si>
  <si>
    <t>Octal D-Type Flip-Flop with 3 State Outputs</t>
  </si>
  <si>
    <t>74LVC3G04</t>
  </si>
  <si>
    <t>Triple Inverter Gate</t>
  </si>
  <si>
    <t>SSOP-8, VSSOP-8</t>
  </si>
  <si>
    <t>74LVC3G06</t>
  </si>
  <si>
    <t>Triple Inverter with Open-Drain Outputs</t>
  </si>
  <si>
    <t>74LVC3G07</t>
  </si>
  <si>
    <t>Triple gate 1 input Buffer Open Drain</t>
  </si>
  <si>
    <t>74LVC3G14</t>
  </si>
  <si>
    <t>Triple gate 1 Input Schmitt Trigger Inverter</t>
  </si>
  <si>
    <t>74LVC3G17</t>
  </si>
  <si>
    <t>Triple gate1 Input Schmitt Trigger Buffer</t>
  </si>
  <si>
    <t>74LVC3G34</t>
  </si>
  <si>
    <t>Triple gate 1 Input Buffer</t>
  </si>
  <si>
    <t>74LVC540A</t>
  </si>
  <si>
    <t>74LVC541A</t>
  </si>
  <si>
    <t>74LVC573A</t>
  </si>
  <si>
    <t>74LVC574A</t>
  </si>
  <si>
    <t>74LVC86A</t>
  </si>
  <si>
    <t>74LVCE1G00</t>
  </si>
  <si>
    <t>LVCE</t>
  </si>
  <si>
    <t>74LVCE1G02</t>
  </si>
  <si>
    <t>74LVCE1G04</t>
  </si>
  <si>
    <t>74LVCE1G06</t>
  </si>
  <si>
    <t>74LVCE1G07</t>
  </si>
  <si>
    <t>74LVCE1G08</t>
  </si>
  <si>
    <t>74LVCE1G125</t>
  </si>
  <si>
    <t>74LVCE1G126</t>
  </si>
  <si>
    <t>74LVCE1G32</t>
  </si>
  <si>
    <t>74LVCE1G86</t>
  </si>
  <si>
    <t>74LVCH244A</t>
  </si>
  <si>
    <t>Octal Buffer/Line Driver with Bus Hold / 3 State Outputs</t>
  </si>
  <si>
    <t>74LVCH245A</t>
  </si>
  <si>
    <t>Octal Bus Transceiver with Bus Hold / 3 State Outputs</t>
  </si>
  <si>
    <t>74LVCH2T45</t>
  </si>
  <si>
    <t>Dual Bit Voltage Translator with Bus Hold</t>
  </si>
  <si>
    <t>74LVT245BB</t>
  </si>
  <si>
    <t>Octal Bus Transceiver with 3-State Outputs</t>
  </si>
  <si>
    <t>LVT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</si>
</sst>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74AHC00" TargetMode="External"/><Relationship Id="rId_hyperlink_2" Type="http://schemas.openxmlformats.org/officeDocument/2006/relationships/hyperlink" Target="https://www.diodes.com/part/view/74AHC04" TargetMode="External"/><Relationship Id="rId_hyperlink_3" Type="http://schemas.openxmlformats.org/officeDocument/2006/relationships/hyperlink" Target="https://www.diodes.com/part/view/74AHC05" TargetMode="External"/><Relationship Id="rId_hyperlink_4" Type="http://schemas.openxmlformats.org/officeDocument/2006/relationships/hyperlink" Target="https://www.diodes.com/part/view/74AHC08" TargetMode="External"/><Relationship Id="rId_hyperlink_5" Type="http://schemas.openxmlformats.org/officeDocument/2006/relationships/hyperlink" Target="https://www.diodes.com/part/view/74AHC125" TargetMode="External"/><Relationship Id="rId_hyperlink_6" Type="http://schemas.openxmlformats.org/officeDocument/2006/relationships/hyperlink" Target="https://www.diodes.com/part/view/74AHC126" TargetMode="External"/><Relationship Id="rId_hyperlink_7" Type="http://schemas.openxmlformats.org/officeDocument/2006/relationships/hyperlink" Target="https://www.diodes.com/part/view/74AHC138" TargetMode="External"/><Relationship Id="rId_hyperlink_8" Type="http://schemas.openxmlformats.org/officeDocument/2006/relationships/hyperlink" Target="https://www.diodes.com/part/view/74AHC14" TargetMode="External"/><Relationship Id="rId_hyperlink_9" Type="http://schemas.openxmlformats.org/officeDocument/2006/relationships/hyperlink" Target="https://www.diodes.com/part/view/74AHC164" TargetMode="External"/><Relationship Id="rId_hyperlink_10" Type="http://schemas.openxmlformats.org/officeDocument/2006/relationships/hyperlink" Target="https://www.diodes.com/part/view/74AHC1G00" TargetMode="External"/><Relationship Id="rId_hyperlink_11" Type="http://schemas.openxmlformats.org/officeDocument/2006/relationships/hyperlink" Target="https://www.diodes.com/part/view/74AHC1G00Q" TargetMode="External"/><Relationship Id="rId_hyperlink_12" Type="http://schemas.openxmlformats.org/officeDocument/2006/relationships/hyperlink" Target="https://www.diodes.com/part/view/74AHC1G02" TargetMode="External"/><Relationship Id="rId_hyperlink_13" Type="http://schemas.openxmlformats.org/officeDocument/2006/relationships/hyperlink" Target="https://www.diodes.com/part/view/74AHC1G02Q" TargetMode="External"/><Relationship Id="rId_hyperlink_14" Type="http://schemas.openxmlformats.org/officeDocument/2006/relationships/hyperlink" Target="https://www.diodes.com/part/view/74AHC1G04" TargetMode="External"/><Relationship Id="rId_hyperlink_15" Type="http://schemas.openxmlformats.org/officeDocument/2006/relationships/hyperlink" Target="https://www.diodes.com/part/view/74AHC1G04Q" TargetMode="External"/><Relationship Id="rId_hyperlink_16" Type="http://schemas.openxmlformats.org/officeDocument/2006/relationships/hyperlink" Target="https://www.diodes.com/part/view/74AHC1G07Q" TargetMode="External"/><Relationship Id="rId_hyperlink_17" Type="http://schemas.openxmlformats.org/officeDocument/2006/relationships/hyperlink" Target="https://www.diodes.com/part/view/74AHC1G08" TargetMode="External"/><Relationship Id="rId_hyperlink_18" Type="http://schemas.openxmlformats.org/officeDocument/2006/relationships/hyperlink" Target="https://www.diodes.com/part/view/74AHC1G08Q" TargetMode="External"/><Relationship Id="rId_hyperlink_19" Type="http://schemas.openxmlformats.org/officeDocument/2006/relationships/hyperlink" Target="https://www.diodes.com/part/view/74AHC1G09" TargetMode="External"/><Relationship Id="rId_hyperlink_20" Type="http://schemas.openxmlformats.org/officeDocument/2006/relationships/hyperlink" Target="https://www.diodes.com/part/view/74AHC1G09Q" TargetMode="External"/><Relationship Id="rId_hyperlink_21" Type="http://schemas.openxmlformats.org/officeDocument/2006/relationships/hyperlink" Target="https://www.diodes.com/part/view/74AHC1G125" TargetMode="External"/><Relationship Id="rId_hyperlink_22" Type="http://schemas.openxmlformats.org/officeDocument/2006/relationships/hyperlink" Target="https://www.diodes.com/part/view/74AHC1G125Q" TargetMode="External"/><Relationship Id="rId_hyperlink_23" Type="http://schemas.openxmlformats.org/officeDocument/2006/relationships/hyperlink" Target="https://www.diodes.com/part/view/74AHC1G126" TargetMode="External"/><Relationship Id="rId_hyperlink_24" Type="http://schemas.openxmlformats.org/officeDocument/2006/relationships/hyperlink" Target="https://www.diodes.com/part/view/74AHC1G126Q" TargetMode="External"/><Relationship Id="rId_hyperlink_25" Type="http://schemas.openxmlformats.org/officeDocument/2006/relationships/hyperlink" Target="https://www.diodes.com/part/view/74AHC1G14" TargetMode="External"/><Relationship Id="rId_hyperlink_26" Type="http://schemas.openxmlformats.org/officeDocument/2006/relationships/hyperlink" Target="https://www.diodes.com/part/view/74AHC1G14Q" TargetMode="External"/><Relationship Id="rId_hyperlink_27" Type="http://schemas.openxmlformats.org/officeDocument/2006/relationships/hyperlink" Target="https://www.diodes.com/part/view/74AHC1G32" TargetMode="External"/><Relationship Id="rId_hyperlink_28" Type="http://schemas.openxmlformats.org/officeDocument/2006/relationships/hyperlink" Target="https://www.diodes.com/part/view/74AHC1G32Q" TargetMode="External"/><Relationship Id="rId_hyperlink_29" Type="http://schemas.openxmlformats.org/officeDocument/2006/relationships/hyperlink" Target="https://www.diodes.com/part/view/74AHC1G86" TargetMode="External"/><Relationship Id="rId_hyperlink_30" Type="http://schemas.openxmlformats.org/officeDocument/2006/relationships/hyperlink" Target="https://www.diodes.com/part/view/74AHC1G86Q" TargetMode="External"/><Relationship Id="rId_hyperlink_31" Type="http://schemas.openxmlformats.org/officeDocument/2006/relationships/hyperlink" Target="https://www.diodes.com/part/view/74AHC1GU04" TargetMode="External"/><Relationship Id="rId_hyperlink_32" Type="http://schemas.openxmlformats.org/officeDocument/2006/relationships/hyperlink" Target="https://www.diodes.com/part/view/74AHC32" TargetMode="External"/><Relationship Id="rId_hyperlink_33" Type="http://schemas.openxmlformats.org/officeDocument/2006/relationships/hyperlink" Target="https://www.diodes.com/part/view/74AHC594" TargetMode="External"/><Relationship Id="rId_hyperlink_34" Type="http://schemas.openxmlformats.org/officeDocument/2006/relationships/hyperlink" Target="https://www.diodes.com/part/view/74AHC595" TargetMode="External"/><Relationship Id="rId_hyperlink_35" Type="http://schemas.openxmlformats.org/officeDocument/2006/relationships/hyperlink" Target="https://www.diodes.com/part/view/74AHC86" TargetMode="External"/><Relationship Id="rId_hyperlink_36" Type="http://schemas.openxmlformats.org/officeDocument/2006/relationships/hyperlink" Target="https://www.diodes.com/part/view/74AHCT00" TargetMode="External"/><Relationship Id="rId_hyperlink_37" Type="http://schemas.openxmlformats.org/officeDocument/2006/relationships/hyperlink" Target="https://www.diodes.com/part/view/74AHCT04" TargetMode="External"/><Relationship Id="rId_hyperlink_38" Type="http://schemas.openxmlformats.org/officeDocument/2006/relationships/hyperlink" Target="https://www.diodes.com/part/view/74AHCT08" TargetMode="External"/><Relationship Id="rId_hyperlink_39" Type="http://schemas.openxmlformats.org/officeDocument/2006/relationships/hyperlink" Target="https://www.diodes.com/part/view/74AHCT125" TargetMode="External"/><Relationship Id="rId_hyperlink_40" Type="http://schemas.openxmlformats.org/officeDocument/2006/relationships/hyperlink" Target="https://www.diodes.com/part/view/74AHCT126" TargetMode="External"/><Relationship Id="rId_hyperlink_41" Type="http://schemas.openxmlformats.org/officeDocument/2006/relationships/hyperlink" Target="https://www.diodes.com/part/view/74AHCT138" TargetMode="External"/><Relationship Id="rId_hyperlink_42" Type="http://schemas.openxmlformats.org/officeDocument/2006/relationships/hyperlink" Target="https://www.diodes.com/part/view/74AHCT14" TargetMode="External"/><Relationship Id="rId_hyperlink_43" Type="http://schemas.openxmlformats.org/officeDocument/2006/relationships/hyperlink" Target="https://www.diodes.com/part/view/74AHCT164" TargetMode="External"/><Relationship Id="rId_hyperlink_44" Type="http://schemas.openxmlformats.org/officeDocument/2006/relationships/hyperlink" Target="https://www.diodes.com/part/view/74AHCT1G00" TargetMode="External"/><Relationship Id="rId_hyperlink_45" Type="http://schemas.openxmlformats.org/officeDocument/2006/relationships/hyperlink" Target="https://www.diodes.com/part/view/74AHCT1G00Q" TargetMode="External"/><Relationship Id="rId_hyperlink_46" Type="http://schemas.openxmlformats.org/officeDocument/2006/relationships/hyperlink" Target="https://www.diodes.com/part/view/74AHCT1G02" TargetMode="External"/><Relationship Id="rId_hyperlink_47" Type="http://schemas.openxmlformats.org/officeDocument/2006/relationships/hyperlink" Target="https://www.diodes.com/part/view/74AHCT1G02Q" TargetMode="External"/><Relationship Id="rId_hyperlink_48" Type="http://schemas.openxmlformats.org/officeDocument/2006/relationships/hyperlink" Target="https://www.diodes.com/part/view/74AHCT1G04" TargetMode="External"/><Relationship Id="rId_hyperlink_49" Type="http://schemas.openxmlformats.org/officeDocument/2006/relationships/hyperlink" Target="https://www.diodes.com/part/view/74AHCT1G04Q" TargetMode="External"/><Relationship Id="rId_hyperlink_50" Type="http://schemas.openxmlformats.org/officeDocument/2006/relationships/hyperlink" Target="https://www.diodes.com/part/view/74AHCT1G07Q" TargetMode="External"/><Relationship Id="rId_hyperlink_51" Type="http://schemas.openxmlformats.org/officeDocument/2006/relationships/hyperlink" Target="https://www.diodes.com/part/view/74AHCT1G08" TargetMode="External"/><Relationship Id="rId_hyperlink_52" Type="http://schemas.openxmlformats.org/officeDocument/2006/relationships/hyperlink" Target="https://www.diodes.com/part/view/74AHCT1G08Q" TargetMode="External"/><Relationship Id="rId_hyperlink_53" Type="http://schemas.openxmlformats.org/officeDocument/2006/relationships/hyperlink" Target="https://www.diodes.com/part/view/74AHCT1G125" TargetMode="External"/><Relationship Id="rId_hyperlink_54" Type="http://schemas.openxmlformats.org/officeDocument/2006/relationships/hyperlink" Target="https://www.diodes.com/part/view/74AHCT1G125Q" TargetMode="External"/><Relationship Id="rId_hyperlink_55" Type="http://schemas.openxmlformats.org/officeDocument/2006/relationships/hyperlink" Target="https://www.diodes.com/part/view/74AHCT1G126" TargetMode="External"/><Relationship Id="rId_hyperlink_56" Type="http://schemas.openxmlformats.org/officeDocument/2006/relationships/hyperlink" Target="https://www.diodes.com/part/view/74AHCT1G126Q" TargetMode="External"/><Relationship Id="rId_hyperlink_57" Type="http://schemas.openxmlformats.org/officeDocument/2006/relationships/hyperlink" Target="https://www.diodes.com/part/view/74AHCT1G14" TargetMode="External"/><Relationship Id="rId_hyperlink_58" Type="http://schemas.openxmlformats.org/officeDocument/2006/relationships/hyperlink" Target="https://www.diodes.com/part/view/74AHCT1G14Q" TargetMode="External"/><Relationship Id="rId_hyperlink_59" Type="http://schemas.openxmlformats.org/officeDocument/2006/relationships/hyperlink" Target="https://www.diodes.com/part/view/74AHCT1G32" TargetMode="External"/><Relationship Id="rId_hyperlink_60" Type="http://schemas.openxmlformats.org/officeDocument/2006/relationships/hyperlink" Target="https://www.diodes.com/part/view/74AHCT1G32Q" TargetMode="External"/><Relationship Id="rId_hyperlink_61" Type="http://schemas.openxmlformats.org/officeDocument/2006/relationships/hyperlink" Target="https://www.diodes.com/part/view/74AHCT1G86" TargetMode="External"/><Relationship Id="rId_hyperlink_62" Type="http://schemas.openxmlformats.org/officeDocument/2006/relationships/hyperlink" Target="https://www.diodes.com/part/view/74AHCT1G86Q" TargetMode="External"/><Relationship Id="rId_hyperlink_63" Type="http://schemas.openxmlformats.org/officeDocument/2006/relationships/hyperlink" Target="https://www.diodes.com/part/view/74AHCT32" TargetMode="External"/><Relationship Id="rId_hyperlink_64" Type="http://schemas.openxmlformats.org/officeDocument/2006/relationships/hyperlink" Target="https://www.diodes.com/part/view/74AHCT594" TargetMode="External"/><Relationship Id="rId_hyperlink_65" Type="http://schemas.openxmlformats.org/officeDocument/2006/relationships/hyperlink" Target="https://www.diodes.com/part/view/74AHCT595" TargetMode="External"/><Relationship Id="rId_hyperlink_66" Type="http://schemas.openxmlformats.org/officeDocument/2006/relationships/hyperlink" Target="https://www.diodes.com/part/view/74AHCT86" TargetMode="External"/><Relationship Id="rId_hyperlink_67" Type="http://schemas.openxmlformats.org/officeDocument/2006/relationships/hyperlink" Target="https://www.diodes.com/part/view/74AHCU04" TargetMode="External"/><Relationship Id="rId_hyperlink_68" Type="http://schemas.openxmlformats.org/officeDocument/2006/relationships/hyperlink" Target="https://www.diodes.com/part/view/74AUP1G00" TargetMode="External"/><Relationship Id="rId_hyperlink_69" Type="http://schemas.openxmlformats.org/officeDocument/2006/relationships/hyperlink" Target="https://www.diodes.com/part/view/74AUP1G02" TargetMode="External"/><Relationship Id="rId_hyperlink_70" Type="http://schemas.openxmlformats.org/officeDocument/2006/relationships/hyperlink" Target="https://www.diodes.com/part/view/74AUP1G04" TargetMode="External"/><Relationship Id="rId_hyperlink_71" Type="http://schemas.openxmlformats.org/officeDocument/2006/relationships/hyperlink" Target="https://www.diodes.com/part/view/74AUP1G06" TargetMode="External"/><Relationship Id="rId_hyperlink_72" Type="http://schemas.openxmlformats.org/officeDocument/2006/relationships/hyperlink" Target="https://www.diodes.com/part/view/74AUP1G07" TargetMode="External"/><Relationship Id="rId_hyperlink_73" Type="http://schemas.openxmlformats.org/officeDocument/2006/relationships/hyperlink" Target="https://www.diodes.com/part/view/74AUP1G08" TargetMode="External"/><Relationship Id="rId_hyperlink_74" Type="http://schemas.openxmlformats.org/officeDocument/2006/relationships/hyperlink" Target="https://www.diodes.com/part/view/74AUP1G09" TargetMode="External"/><Relationship Id="rId_hyperlink_75" Type="http://schemas.openxmlformats.org/officeDocument/2006/relationships/hyperlink" Target="https://www.diodes.com/part/view/74AUP1G125" TargetMode="External"/><Relationship Id="rId_hyperlink_76" Type="http://schemas.openxmlformats.org/officeDocument/2006/relationships/hyperlink" Target="https://www.diodes.com/part/view/74AUP1G126" TargetMode="External"/><Relationship Id="rId_hyperlink_77" Type="http://schemas.openxmlformats.org/officeDocument/2006/relationships/hyperlink" Target="https://www.diodes.com/part/view/74AUP1G14" TargetMode="External"/><Relationship Id="rId_hyperlink_78" Type="http://schemas.openxmlformats.org/officeDocument/2006/relationships/hyperlink" Target="https://www.diodes.com/part/view/74AUP1G17" TargetMode="External"/><Relationship Id="rId_hyperlink_79" Type="http://schemas.openxmlformats.org/officeDocument/2006/relationships/hyperlink" Target="https://www.diodes.com/part/view/74AUP1G32" TargetMode="External"/><Relationship Id="rId_hyperlink_80" Type="http://schemas.openxmlformats.org/officeDocument/2006/relationships/hyperlink" Target="https://www.diodes.com/part/view/74AUP1G34" TargetMode="External"/><Relationship Id="rId_hyperlink_81" Type="http://schemas.openxmlformats.org/officeDocument/2006/relationships/hyperlink" Target="https://www.diodes.com/part/view/74AUP1G86" TargetMode="External"/><Relationship Id="rId_hyperlink_82" Type="http://schemas.openxmlformats.org/officeDocument/2006/relationships/hyperlink" Target="https://www.diodes.com/part/view/74AUP1T34" TargetMode="External"/><Relationship Id="rId_hyperlink_83" Type="http://schemas.openxmlformats.org/officeDocument/2006/relationships/hyperlink" Target="https://www.diodes.com/part/view/74AUP1T34Q" TargetMode="External"/><Relationship Id="rId_hyperlink_84" Type="http://schemas.openxmlformats.org/officeDocument/2006/relationships/hyperlink" Target="https://www.diodes.com/part/view/74AUP2G00" TargetMode="External"/><Relationship Id="rId_hyperlink_85" Type="http://schemas.openxmlformats.org/officeDocument/2006/relationships/hyperlink" Target="https://www.diodes.com/part/view/74AUP2G02" TargetMode="External"/><Relationship Id="rId_hyperlink_86" Type="http://schemas.openxmlformats.org/officeDocument/2006/relationships/hyperlink" Target="https://www.diodes.com/part/view/74AUP2G04" TargetMode="External"/><Relationship Id="rId_hyperlink_87" Type="http://schemas.openxmlformats.org/officeDocument/2006/relationships/hyperlink" Target="https://www.diodes.com/part/view/74AUP2G06" TargetMode="External"/><Relationship Id="rId_hyperlink_88" Type="http://schemas.openxmlformats.org/officeDocument/2006/relationships/hyperlink" Target="https://www.diodes.com/part/view/74AUP2G07" TargetMode="External"/><Relationship Id="rId_hyperlink_89" Type="http://schemas.openxmlformats.org/officeDocument/2006/relationships/hyperlink" Target="https://www.diodes.com/part/view/74AUP2G08" TargetMode="External"/><Relationship Id="rId_hyperlink_90" Type="http://schemas.openxmlformats.org/officeDocument/2006/relationships/hyperlink" Target="https://www.diodes.com/part/view/74AUP2G125" TargetMode="External"/><Relationship Id="rId_hyperlink_91" Type="http://schemas.openxmlformats.org/officeDocument/2006/relationships/hyperlink" Target="https://www.diodes.com/part/view/74AUP2G126" TargetMode="External"/><Relationship Id="rId_hyperlink_92" Type="http://schemas.openxmlformats.org/officeDocument/2006/relationships/hyperlink" Target="https://www.diodes.com/part/view/74AUP2G14" TargetMode="External"/><Relationship Id="rId_hyperlink_93" Type="http://schemas.openxmlformats.org/officeDocument/2006/relationships/hyperlink" Target="https://www.diodes.com/part/view/74AUP2G17" TargetMode="External"/><Relationship Id="rId_hyperlink_94" Type="http://schemas.openxmlformats.org/officeDocument/2006/relationships/hyperlink" Target="https://www.diodes.com/part/view/74AUP2G32" TargetMode="External"/><Relationship Id="rId_hyperlink_95" Type="http://schemas.openxmlformats.org/officeDocument/2006/relationships/hyperlink" Target="https://www.diodes.com/part/view/74AUP2G34" TargetMode="External"/><Relationship Id="rId_hyperlink_96" Type="http://schemas.openxmlformats.org/officeDocument/2006/relationships/hyperlink" Target="https://www.diodes.com/part/view/74AUP2G3404" TargetMode="External"/><Relationship Id="rId_hyperlink_97" Type="http://schemas.openxmlformats.org/officeDocument/2006/relationships/hyperlink" Target="https://www.diodes.com/part/view/74AUP2G86" TargetMode="External"/><Relationship Id="rId_hyperlink_98" Type="http://schemas.openxmlformats.org/officeDocument/2006/relationships/hyperlink" Target="https://www.diodes.com/part/view/74AVC1T45" TargetMode="External"/><Relationship Id="rId_hyperlink_99" Type="http://schemas.openxmlformats.org/officeDocument/2006/relationships/hyperlink" Target="https://www.diodes.com/part/view/74AVCH1T45" TargetMode="External"/><Relationship Id="rId_hyperlink_100" Type="http://schemas.openxmlformats.org/officeDocument/2006/relationships/hyperlink" Target="https://www.diodes.com/part/view/74HC00" TargetMode="External"/><Relationship Id="rId_hyperlink_101" Type="http://schemas.openxmlformats.org/officeDocument/2006/relationships/hyperlink" Target="https://www.diodes.com/part/view/74HC04" TargetMode="External"/><Relationship Id="rId_hyperlink_102" Type="http://schemas.openxmlformats.org/officeDocument/2006/relationships/hyperlink" Target="https://www.diodes.com/part/view/74HC05" TargetMode="External"/><Relationship Id="rId_hyperlink_103" Type="http://schemas.openxmlformats.org/officeDocument/2006/relationships/hyperlink" Target="https://www.diodes.com/part/view/74HC08" TargetMode="External"/><Relationship Id="rId_hyperlink_104" Type="http://schemas.openxmlformats.org/officeDocument/2006/relationships/hyperlink" Target="https://www.diodes.com/part/view/74HC125" TargetMode="External"/><Relationship Id="rId_hyperlink_105" Type="http://schemas.openxmlformats.org/officeDocument/2006/relationships/hyperlink" Target="https://www.diodes.com/part/view/74HC126" TargetMode="External"/><Relationship Id="rId_hyperlink_106" Type="http://schemas.openxmlformats.org/officeDocument/2006/relationships/hyperlink" Target="https://www.diodes.com/part/view/74HC138" TargetMode="External"/><Relationship Id="rId_hyperlink_107" Type="http://schemas.openxmlformats.org/officeDocument/2006/relationships/hyperlink" Target="https://www.diodes.com/part/view/74HC14" TargetMode="External"/><Relationship Id="rId_hyperlink_108" Type="http://schemas.openxmlformats.org/officeDocument/2006/relationships/hyperlink" Target="https://www.diodes.com/part/view/74HC164" TargetMode="External"/><Relationship Id="rId_hyperlink_109" Type="http://schemas.openxmlformats.org/officeDocument/2006/relationships/hyperlink" Target="https://www.diodes.com/part/view/74HC32" TargetMode="External"/><Relationship Id="rId_hyperlink_110" Type="http://schemas.openxmlformats.org/officeDocument/2006/relationships/hyperlink" Target="https://www.diodes.com/part/view/74HC594" TargetMode="External"/><Relationship Id="rId_hyperlink_111" Type="http://schemas.openxmlformats.org/officeDocument/2006/relationships/hyperlink" Target="https://www.diodes.com/part/view/74HC595" TargetMode="External"/><Relationship Id="rId_hyperlink_112" Type="http://schemas.openxmlformats.org/officeDocument/2006/relationships/hyperlink" Target="https://www.diodes.com/part/view/74HC86" TargetMode="External"/><Relationship Id="rId_hyperlink_113" Type="http://schemas.openxmlformats.org/officeDocument/2006/relationships/hyperlink" Target="https://www.diodes.com/part/view/74HCT00" TargetMode="External"/><Relationship Id="rId_hyperlink_114" Type="http://schemas.openxmlformats.org/officeDocument/2006/relationships/hyperlink" Target="https://www.diodes.com/part/view/74HCT04" TargetMode="External"/><Relationship Id="rId_hyperlink_115" Type="http://schemas.openxmlformats.org/officeDocument/2006/relationships/hyperlink" Target="https://www.diodes.com/part/view/74HCT08" TargetMode="External"/><Relationship Id="rId_hyperlink_116" Type="http://schemas.openxmlformats.org/officeDocument/2006/relationships/hyperlink" Target="https://www.diodes.com/part/view/74HCT125" TargetMode="External"/><Relationship Id="rId_hyperlink_117" Type="http://schemas.openxmlformats.org/officeDocument/2006/relationships/hyperlink" Target="https://www.diodes.com/part/view/74HCT126" TargetMode="External"/><Relationship Id="rId_hyperlink_118" Type="http://schemas.openxmlformats.org/officeDocument/2006/relationships/hyperlink" Target="https://www.diodes.com/part/view/74HCT138" TargetMode="External"/><Relationship Id="rId_hyperlink_119" Type="http://schemas.openxmlformats.org/officeDocument/2006/relationships/hyperlink" Target="https://www.diodes.com/part/view/74HCT14" TargetMode="External"/><Relationship Id="rId_hyperlink_120" Type="http://schemas.openxmlformats.org/officeDocument/2006/relationships/hyperlink" Target="https://www.diodes.com/part/view/74HCT164" TargetMode="External"/><Relationship Id="rId_hyperlink_121" Type="http://schemas.openxmlformats.org/officeDocument/2006/relationships/hyperlink" Target="https://www.diodes.com/part/view/74HCT32" TargetMode="External"/><Relationship Id="rId_hyperlink_122" Type="http://schemas.openxmlformats.org/officeDocument/2006/relationships/hyperlink" Target="https://www.diodes.com/part/view/74HCT594" TargetMode="External"/><Relationship Id="rId_hyperlink_123" Type="http://schemas.openxmlformats.org/officeDocument/2006/relationships/hyperlink" Target="https://www.diodes.com/part/view/74HCT595" TargetMode="External"/><Relationship Id="rId_hyperlink_124" Type="http://schemas.openxmlformats.org/officeDocument/2006/relationships/hyperlink" Target="https://www.diodes.com/part/view/74HCT86" TargetMode="External"/><Relationship Id="rId_hyperlink_125" Type="http://schemas.openxmlformats.org/officeDocument/2006/relationships/hyperlink" Target="https://www.diodes.com/part/view/74HCU04" TargetMode="External"/><Relationship Id="rId_hyperlink_126" Type="http://schemas.openxmlformats.org/officeDocument/2006/relationships/hyperlink" Target="https://www.diodes.com/part/view/74LV00A" TargetMode="External"/><Relationship Id="rId_hyperlink_127" Type="http://schemas.openxmlformats.org/officeDocument/2006/relationships/hyperlink" Target="https://www.diodes.com/part/view/74LV04A" TargetMode="External"/><Relationship Id="rId_hyperlink_128" Type="http://schemas.openxmlformats.org/officeDocument/2006/relationships/hyperlink" Target="https://www.diodes.com/part/view/74LV05A" TargetMode="External"/><Relationship Id="rId_hyperlink_129" Type="http://schemas.openxmlformats.org/officeDocument/2006/relationships/hyperlink" Target="https://www.diodes.com/part/view/74LV06A" TargetMode="External"/><Relationship Id="rId_hyperlink_130" Type="http://schemas.openxmlformats.org/officeDocument/2006/relationships/hyperlink" Target="https://www.diodes.com/part/view/74LV07A" TargetMode="External"/><Relationship Id="rId_hyperlink_131" Type="http://schemas.openxmlformats.org/officeDocument/2006/relationships/hyperlink" Target="https://www.diodes.com/part/view/74LV08A" TargetMode="External"/><Relationship Id="rId_hyperlink_132" Type="http://schemas.openxmlformats.org/officeDocument/2006/relationships/hyperlink" Target="https://www.diodes.com/part/view/74LV132A" TargetMode="External"/><Relationship Id="rId_hyperlink_133" Type="http://schemas.openxmlformats.org/officeDocument/2006/relationships/hyperlink" Target="https://www.diodes.com/part/view/74LV14A" TargetMode="External"/><Relationship Id="rId_hyperlink_134" Type="http://schemas.openxmlformats.org/officeDocument/2006/relationships/hyperlink" Target="https://www.diodes.com/part/view/74LV32A" TargetMode="External"/><Relationship Id="rId_hyperlink_135" Type="http://schemas.openxmlformats.org/officeDocument/2006/relationships/hyperlink" Target="https://www.diodes.com/part/view/74LV86A" TargetMode="External"/><Relationship Id="rId_hyperlink_136" Type="http://schemas.openxmlformats.org/officeDocument/2006/relationships/hyperlink" Target="https://www.diodes.com/part/view/74LVC00A" TargetMode="External"/><Relationship Id="rId_hyperlink_137" Type="http://schemas.openxmlformats.org/officeDocument/2006/relationships/hyperlink" Target="https://www.diodes.com/part/view/74LVC04A" TargetMode="External"/><Relationship Id="rId_hyperlink_138" Type="http://schemas.openxmlformats.org/officeDocument/2006/relationships/hyperlink" Target="https://www.diodes.com/part/view/74LVC06A" TargetMode="External"/><Relationship Id="rId_hyperlink_139" Type="http://schemas.openxmlformats.org/officeDocument/2006/relationships/hyperlink" Target="https://www.diodes.com/part/view/74LVC07A" TargetMode="External"/><Relationship Id="rId_hyperlink_140" Type="http://schemas.openxmlformats.org/officeDocument/2006/relationships/hyperlink" Target="https://www.diodes.com/part/view/74LVC08A" TargetMode="External"/><Relationship Id="rId_hyperlink_141" Type="http://schemas.openxmlformats.org/officeDocument/2006/relationships/hyperlink" Target="https://www.diodes.com/part/view/74LVC125A" TargetMode="External"/><Relationship Id="rId_hyperlink_142" Type="http://schemas.openxmlformats.org/officeDocument/2006/relationships/hyperlink" Target="https://www.diodes.com/part/view/74LVC126A" TargetMode="External"/><Relationship Id="rId_hyperlink_143" Type="http://schemas.openxmlformats.org/officeDocument/2006/relationships/hyperlink" Target="https://www.diodes.com/part/view/74LVC14A" TargetMode="External"/><Relationship Id="rId_hyperlink_144" Type="http://schemas.openxmlformats.org/officeDocument/2006/relationships/hyperlink" Target="https://www.diodes.com/part/view/74LVC1G00" TargetMode="External"/><Relationship Id="rId_hyperlink_145" Type="http://schemas.openxmlformats.org/officeDocument/2006/relationships/hyperlink" Target="https://www.diodes.com/part/view/74LVC1G00Q" TargetMode="External"/><Relationship Id="rId_hyperlink_146" Type="http://schemas.openxmlformats.org/officeDocument/2006/relationships/hyperlink" Target="https://www.diodes.com/part/view/74LVC1G02" TargetMode="External"/><Relationship Id="rId_hyperlink_147" Type="http://schemas.openxmlformats.org/officeDocument/2006/relationships/hyperlink" Target="https://www.diodes.com/part/view/74LVC1G02Q" TargetMode="External"/><Relationship Id="rId_hyperlink_148" Type="http://schemas.openxmlformats.org/officeDocument/2006/relationships/hyperlink" Target="https://www.diodes.com/part/view/74LVC1G04" TargetMode="External"/><Relationship Id="rId_hyperlink_149" Type="http://schemas.openxmlformats.org/officeDocument/2006/relationships/hyperlink" Target="https://www.diodes.com/part/view/74LVC1G04Q" TargetMode="External"/><Relationship Id="rId_hyperlink_150" Type="http://schemas.openxmlformats.org/officeDocument/2006/relationships/hyperlink" Target="https://www.diodes.com/part/view/74LVC1G06" TargetMode="External"/><Relationship Id="rId_hyperlink_151" Type="http://schemas.openxmlformats.org/officeDocument/2006/relationships/hyperlink" Target="https://www.diodes.com/part/view/74LVC1G06Q" TargetMode="External"/><Relationship Id="rId_hyperlink_152" Type="http://schemas.openxmlformats.org/officeDocument/2006/relationships/hyperlink" Target="https://www.diodes.com/part/view/74LVC1G07" TargetMode="External"/><Relationship Id="rId_hyperlink_153" Type="http://schemas.openxmlformats.org/officeDocument/2006/relationships/hyperlink" Target="https://www.diodes.com/part/view/74LVC1G07Q" TargetMode="External"/><Relationship Id="rId_hyperlink_154" Type="http://schemas.openxmlformats.org/officeDocument/2006/relationships/hyperlink" Target="https://www.diodes.com/part/view/74LVC1G08" TargetMode="External"/><Relationship Id="rId_hyperlink_155" Type="http://schemas.openxmlformats.org/officeDocument/2006/relationships/hyperlink" Target="https://www.diodes.com/part/view/74LVC1G08Q" TargetMode="External"/><Relationship Id="rId_hyperlink_156" Type="http://schemas.openxmlformats.org/officeDocument/2006/relationships/hyperlink" Target="https://www.diodes.com/part/view/74LVC1G10" TargetMode="External"/><Relationship Id="rId_hyperlink_157" Type="http://schemas.openxmlformats.org/officeDocument/2006/relationships/hyperlink" Target="https://www.diodes.com/part/view/74LVC1G11" TargetMode="External"/><Relationship Id="rId_hyperlink_158" Type="http://schemas.openxmlformats.org/officeDocument/2006/relationships/hyperlink" Target="https://www.diodes.com/part/view/74LVC1G125" TargetMode="External"/><Relationship Id="rId_hyperlink_159" Type="http://schemas.openxmlformats.org/officeDocument/2006/relationships/hyperlink" Target="https://www.diodes.com/part/view/74LVC1G125Q" TargetMode="External"/><Relationship Id="rId_hyperlink_160" Type="http://schemas.openxmlformats.org/officeDocument/2006/relationships/hyperlink" Target="https://www.diodes.com/part/view/74LVC1G126" TargetMode="External"/><Relationship Id="rId_hyperlink_161" Type="http://schemas.openxmlformats.org/officeDocument/2006/relationships/hyperlink" Target="https://www.diodes.com/part/view/74LVC1G126Q" TargetMode="External"/><Relationship Id="rId_hyperlink_162" Type="http://schemas.openxmlformats.org/officeDocument/2006/relationships/hyperlink" Target="https://www.diodes.com/part/view/74LVC1G14" TargetMode="External"/><Relationship Id="rId_hyperlink_163" Type="http://schemas.openxmlformats.org/officeDocument/2006/relationships/hyperlink" Target="https://www.diodes.com/part/view/74LVC1G14Q" TargetMode="External"/><Relationship Id="rId_hyperlink_164" Type="http://schemas.openxmlformats.org/officeDocument/2006/relationships/hyperlink" Target="https://www.diodes.com/part/view/74LVC1G17" TargetMode="External"/><Relationship Id="rId_hyperlink_165" Type="http://schemas.openxmlformats.org/officeDocument/2006/relationships/hyperlink" Target="https://www.diodes.com/part/view/74LVC1G17Q" TargetMode="External"/><Relationship Id="rId_hyperlink_166" Type="http://schemas.openxmlformats.org/officeDocument/2006/relationships/hyperlink" Target="https://www.diodes.com/part/view/74LVC1G3157" TargetMode="External"/><Relationship Id="rId_hyperlink_167" Type="http://schemas.openxmlformats.org/officeDocument/2006/relationships/hyperlink" Target="https://www.diodes.com/part/view/74LVC1G32" TargetMode="External"/><Relationship Id="rId_hyperlink_168" Type="http://schemas.openxmlformats.org/officeDocument/2006/relationships/hyperlink" Target="https://www.diodes.com/part/view/74LVC1G32Q" TargetMode="External"/><Relationship Id="rId_hyperlink_169" Type="http://schemas.openxmlformats.org/officeDocument/2006/relationships/hyperlink" Target="https://www.diodes.com/part/view/74LVC1G34" TargetMode="External"/><Relationship Id="rId_hyperlink_170" Type="http://schemas.openxmlformats.org/officeDocument/2006/relationships/hyperlink" Target="https://www.diodes.com/part/view/74LVC1G34Q" TargetMode="External"/><Relationship Id="rId_hyperlink_171" Type="http://schemas.openxmlformats.org/officeDocument/2006/relationships/hyperlink" Target="https://www.diodes.com/part/view/74LVC1G57" TargetMode="External"/><Relationship Id="rId_hyperlink_172" Type="http://schemas.openxmlformats.org/officeDocument/2006/relationships/hyperlink" Target="https://www.diodes.com/part/view/74LVC1G58" TargetMode="External"/><Relationship Id="rId_hyperlink_173" Type="http://schemas.openxmlformats.org/officeDocument/2006/relationships/hyperlink" Target="https://www.diodes.com/part/view/74LVC1G86" TargetMode="External"/><Relationship Id="rId_hyperlink_174" Type="http://schemas.openxmlformats.org/officeDocument/2006/relationships/hyperlink" Target="https://www.diodes.com/part/view/74LVC1G86Q" TargetMode="External"/><Relationship Id="rId_hyperlink_175" Type="http://schemas.openxmlformats.org/officeDocument/2006/relationships/hyperlink" Target="https://www.diodes.com/part/view/74LVC1G97" TargetMode="External"/><Relationship Id="rId_hyperlink_176" Type="http://schemas.openxmlformats.org/officeDocument/2006/relationships/hyperlink" Target="https://www.diodes.com/part/view/74LVC1G98" TargetMode="External"/><Relationship Id="rId_hyperlink_177" Type="http://schemas.openxmlformats.org/officeDocument/2006/relationships/hyperlink" Target="https://www.diodes.com/part/view/74LVC1T45" TargetMode="External"/><Relationship Id="rId_hyperlink_178" Type="http://schemas.openxmlformats.org/officeDocument/2006/relationships/hyperlink" Target="https://www.diodes.com/part/view/74LVC240A" TargetMode="External"/><Relationship Id="rId_hyperlink_179" Type="http://schemas.openxmlformats.org/officeDocument/2006/relationships/hyperlink" Target="https://www.diodes.com/part/view/74LVC241A" TargetMode="External"/><Relationship Id="rId_hyperlink_180" Type="http://schemas.openxmlformats.org/officeDocument/2006/relationships/hyperlink" Target="https://www.diodes.com/part/view/74LVC244A" TargetMode="External"/><Relationship Id="rId_hyperlink_181" Type="http://schemas.openxmlformats.org/officeDocument/2006/relationships/hyperlink" Target="https://www.diodes.com/part/view/74LVC245A" TargetMode="External"/><Relationship Id="rId_hyperlink_182" Type="http://schemas.openxmlformats.org/officeDocument/2006/relationships/hyperlink" Target="https://www.diodes.com/part/view/74LVC273A" TargetMode="External"/><Relationship Id="rId_hyperlink_183" Type="http://schemas.openxmlformats.org/officeDocument/2006/relationships/hyperlink" Target="https://www.diodes.com/part/view/74LVC2G00" TargetMode="External"/><Relationship Id="rId_hyperlink_184" Type="http://schemas.openxmlformats.org/officeDocument/2006/relationships/hyperlink" Target="https://www.diodes.com/part/view/74LVC2G02" TargetMode="External"/><Relationship Id="rId_hyperlink_185" Type="http://schemas.openxmlformats.org/officeDocument/2006/relationships/hyperlink" Target="https://www.diodes.com/part/view/74LVC2G04" TargetMode="External"/><Relationship Id="rId_hyperlink_186" Type="http://schemas.openxmlformats.org/officeDocument/2006/relationships/hyperlink" Target="https://www.diodes.com/part/view/74LVC2G06" TargetMode="External"/><Relationship Id="rId_hyperlink_187" Type="http://schemas.openxmlformats.org/officeDocument/2006/relationships/hyperlink" Target="https://www.diodes.com/part/view/74LVC2G07" TargetMode="External"/><Relationship Id="rId_hyperlink_188" Type="http://schemas.openxmlformats.org/officeDocument/2006/relationships/hyperlink" Target="https://www.diodes.com/part/view/74LVC2G08" TargetMode="External"/><Relationship Id="rId_hyperlink_189" Type="http://schemas.openxmlformats.org/officeDocument/2006/relationships/hyperlink" Target="https://www.diodes.com/part/view/74LVC2G125" TargetMode="External"/><Relationship Id="rId_hyperlink_190" Type="http://schemas.openxmlformats.org/officeDocument/2006/relationships/hyperlink" Target="https://www.diodes.com/part/view/74LVC2G126" TargetMode="External"/><Relationship Id="rId_hyperlink_191" Type="http://schemas.openxmlformats.org/officeDocument/2006/relationships/hyperlink" Target="https://www.diodes.com/part/view/74LVC2G14" TargetMode="External"/><Relationship Id="rId_hyperlink_192" Type="http://schemas.openxmlformats.org/officeDocument/2006/relationships/hyperlink" Target="https://www.diodes.com/part/view/74LVC2G17" TargetMode="External"/><Relationship Id="rId_hyperlink_193" Type="http://schemas.openxmlformats.org/officeDocument/2006/relationships/hyperlink" Target="https://www.diodes.com/part/view/74LVC2G32" TargetMode="External"/><Relationship Id="rId_hyperlink_194" Type="http://schemas.openxmlformats.org/officeDocument/2006/relationships/hyperlink" Target="https://www.diodes.com/part/view/74LVC2G34" TargetMode="External"/><Relationship Id="rId_hyperlink_195" Type="http://schemas.openxmlformats.org/officeDocument/2006/relationships/hyperlink" Target="https://www.diodes.com/part/view/74LVC2G38" TargetMode="External"/><Relationship Id="rId_hyperlink_196" Type="http://schemas.openxmlformats.org/officeDocument/2006/relationships/hyperlink" Target="https://www.diodes.com/part/view/74LVC2G86" TargetMode="External"/><Relationship Id="rId_hyperlink_197" Type="http://schemas.openxmlformats.org/officeDocument/2006/relationships/hyperlink" Target="https://www.diodes.com/part/view/74LVC2T45" TargetMode="External"/><Relationship Id="rId_hyperlink_198" Type="http://schemas.openxmlformats.org/officeDocument/2006/relationships/hyperlink" Target="https://www.diodes.com/part/view/74LVC32A" TargetMode="External"/><Relationship Id="rId_hyperlink_199" Type="http://schemas.openxmlformats.org/officeDocument/2006/relationships/hyperlink" Target="https://www.diodes.com/part/view/74LVC373A" TargetMode="External"/><Relationship Id="rId_hyperlink_200" Type="http://schemas.openxmlformats.org/officeDocument/2006/relationships/hyperlink" Target="https://www.diodes.com/part/view/74LVC374A" TargetMode="External"/><Relationship Id="rId_hyperlink_201" Type="http://schemas.openxmlformats.org/officeDocument/2006/relationships/hyperlink" Target="https://www.diodes.com/part/view/74LVC3G04" TargetMode="External"/><Relationship Id="rId_hyperlink_202" Type="http://schemas.openxmlformats.org/officeDocument/2006/relationships/hyperlink" Target="https://www.diodes.com/part/view/74LVC3G06" TargetMode="External"/><Relationship Id="rId_hyperlink_203" Type="http://schemas.openxmlformats.org/officeDocument/2006/relationships/hyperlink" Target="https://www.diodes.com/part/view/74LVC3G07" TargetMode="External"/><Relationship Id="rId_hyperlink_204" Type="http://schemas.openxmlformats.org/officeDocument/2006/relationships/hyperlink" Target="https://www.diodes.com/part/view/74LVC3G14" TargetMode="External"/><Relationship Id="rId_hyperlink_205" Type="http://schemas.openxmlformats.org/officeDocument/2006/relationships/hyperlink" Target="https://www.diodes.com/part/view/74LVC3G17" TargetMode="External"/><Relationship Id="rId_hyperlink_206" Type="http://schemas.openxmlformats.org/officeDocument/2006/relationships/hyperlink" Target="https://www.diodes.com/part/view/74LVC3G34" TargetMode="External"/><Relationship Id="rId_hyperlink_207" Type="http://schemas.openxmlformats.org/officeDocument/2006/relationships/hyperlink" Target="https://www.diodes.com/part/view/74LVC540A" TargetMode="External"/><Relationship Id="rId_hyperlink_208" Type="http://schemas.openxmlformats.org/officeDocument/2006/relationships/hyperlink" Target="https://www.diodes.com/part/view/74LVC541A" TargetMode="External"/><Relationship Id="rId_hyperlink_209" Type="http://schemas.openxmlformats.org/officeDocument/2006/relationships/hyperlink" Target="https://www.diodes.com/part/view/74LVC573A" TargetMode="External"/><Relationship Id="rId_hyperlink_210" Type="http://schemas.openxmlformats.org/officeDocument/2006/relationships/hyperlink" Target="https://www.diodes.com/part/view/74LVC574A" TargetMode="External"/><Relationship Id="rId_hyperlink_211" Type="http://schemas.openxmlformats.org/officeDocument/2006/relationships/hyperlink" Target="https://www.diodes.com/part/view/74LVC86A" TargetMode="External"/><Relationship Id="rId_hyperlink_212" Type="http://schemas.openxmlformats.org/officeDocument/2006/relationships/hyperlink" Target="https://www.diodes.com/part/view/74LVCE1G00" TargetMode="External"/><Relationship Id="rId_hyperlink_213" Type="http://schemas.openxmlformats.org/officeDocument/2006/relationships/hyperlink" Target="https://www.diodes.com/part/view/74LVCE1G02" TargetMode="External"/><Relationship Id="rId_hyperlink_214" Type="http://schemas.openxmlformats.org/officeDocument/2006/relationships/hyperlink" Target="https://www.diodes.com/part/view/74LVCE1G04" TargetMode="External"/><Relationship Id="rId_hyperlink_215" Type="http://schemas.openxmlformats.org/officeDocument/2006/relationships/hyperlink" Target="https://www.diodes.com/part/view/74LVCE1G06" TargetMode="External"/><Relationship Id="rId_hyperlink_216" Type="http://schemas.openxmlformats.org/officeDocument/2006/relationships/hyperlink" Target="https://www.diodes.com/part/view/74LVCE1G07" TargetMode="External"/><Relationship Id="rId_hyperlink_217" Type="http://schemas.openxmlformats.org/officeDocument/2006/relationships/hyperlink" Target="https://www.diodes.com/part/view/74LVCE1G08" TargetMode="External"/><Relationship Id="rId_hyperlink_218" Type="http://schemas.openxmlformats.org/officeDocument/2006/relationships/hyperlink" Target="https://www.diodes.com/part/view/74LVCE1G125" TargetMode="External"/><Relationship Id="rId_hyperlink_219" Type="http://schemas.openxmlformats.org/officeDocument/2006/relationships/hyperlink" Target="https://www.diodes.com/part/view/74LVCE1G126" TargetMode="External"/><Relationship Id="rId_hyperlink_220" Type="http://schemas.openxmlformats.org/officeDocument/2006/relationships/hyperlink" Target="https://www.diodes.com/part/view/74LVCE1G32" TargetMode="External"/><Relationship Id="rId_hyperlink_221" Type="http://schemas.openxmlformats.org/officeDocument/2006/relationships/hyperlink" Target="https://www.diodes.com/part/view/74LVCE1G86" TargetMode="External"/><Relationship Id="rId_hyperlink_222" Type="http://schemas.openxmlformats.org/officeDocument/2006/relationships/hyperlink" Target="https://www.diodes.com/part/view/74LVCH244A" TargetMode="External"/><Relationship Id="rId_hyperlink_223" Type="http://schemas.openxmlformats.org/officeDocument/2006/relationships/hyperlink" Target="https://www.diodes.com/part/view/74LVCH245A" TargetMode="External"/><Relationship Id="rId_hyperlink_224" Type="http://schemas.openxmlformats.org/officeDocument/2006/relationships/hyperlink" Target="https://www.diodes.com/part/view/74LVCH2T45" TargetMode="External"/><Relationship Id="rId_hyperlink_225" Type="http://schemas.openxmlformats.org/officeDocument/2006/relationships/hyperlink" Target="https://www.diodes.com/part/view/74LVT245BB" TargetMode="External"/><Relationship Id="rId_hyperlink_226" Type="http://schemas.openxmlformats.org/officeDocument/2006/relationships/hyperlink" Target="https://www.diodes.com/assets/Datasheets/74AHC00.pdf" TargetMode="External"/><Relationship Id="rId_hyperlink_227" Type="http://schemas.openxmlformats.org/officeDocument/2006/relationships/hyperlink" Target="https://www.diodes.com/assets/Datasheets/74AHC04.pdf" TargetMode="External"/><Relationship Id="rId_hyperlink_228" Type="http://schemas.openxmlformats.org/officeDocument/2006/relationships/hyperlink" Target="https://www.diodes.com/assets/Datasheets/74AHC05.pdf" TargetMode="External"/><Relationship Id="rId_hyperlink_229" Type="http://schemas.openxmlformats.org/officeDocument/2006/relationships/hyperlink" Target="https://www.diodes.com/assets/Datasheets/74AHC08.pdf" TargetMode="External"/><Relationship Id="rId_hyperlink_230" Type="http://schemas.openxmlformats.org/officeDocument/2006/relationships/hyperlink" Target="https://www.diodes.com/assets/Datasheets/74AHC125.pdf" TargetMode="External"/><Relationship Id="rId_hyperlink_231" Type="http://schemas.openxmlformats.org/officeDocument/2006/relationships/hyperlink" Target="https://www.diodes.com/assets/Datasheets/74AHC126.pdf" TargetMode="External"/><Relationship Id="rId_hyperlink_232" Type="http://schemas.openxmlformats.org/officeDocument/2006/relationships/hyperlink" Target="https://www.diodes.com/assets/Datasheets/74AHC138.pdf" TargetMode="External"/><Relationship Id="rId_hyperlink_233" Type="http://schemas.openxmlformats.org/officeDocument/2006/relationships/hyperlink" Target="https://www.diodes.com/assets/Datasheets/74AHC14.pdf" TargetMode="External"/><Relationship Id="rId_hyperlink_234" Type="http://schemas.openxmlformats.org/officeDocument/2006/relationships/hyperlink" Target="https://www.diodes.com/assets/Datasheets/74AHC164.pdf" TargetMode="External"/><Relationship Id="rId_hyperlink_235" Type="http://schemas.openxmlformats.org/officeDocument/2006/relationships/hyperlink" Target="https://www.diodes.com/assets/Datasheets/74AHC1G00.pdf" TargetMode="External"/><Relationship Id="rId_hyperlink_236" Type="http://schemas.openxmlformats.org/officeDocument/2006/relationships/hyperlink" Target="https://www.diodes.com/assets/Datasheets/74AHC1G00Q.pdf" TargetMode="External"/><Relationship Id="rId_hyperlink_237" Type="http://schemas.openxmlformats.org/officeDocument/2006/relationships/hyperlink" Target="https://www.diodes.com/assets/Datasheets/74AHC1G02.pdf" TargetMode="External"/><Relationship Id="rId_hyperlink_238" Type="http://schemas.openxmlformats.org/officeDocument/2006/relationships/hyperlink" Target="https://www.diodes.com/assets/Datasheets/74AHC1G02Q.pdf" TargetMode="External"/><Relationship Id="rId_hyperlink_239" Type="http://schemas.openxmlformats.org/officeDocument/2006/relationships/hyperlink" Target="https://www.diodes.com/assets/Datasheets/74AHC1G04.pdf" TargetMode="External"/><Relationship Id="rId_hyperlink_240" Type="http://schemas.openxmlformats.org/officeDocument/2006/relationships/hyperlink" Target="https://www.diodes.com/assets/Datasheets/74AHC1G04Q.pdf" TargetMode="External"/><Relationship Id="rId_hyperlink_241" Type="http://schemas.openxmlformats.org/officeDocument/2006/relationships/hyperlink" Target="https://www.diodes.com/assets/Datasheets/74AHC1G07Q.pdf" TargetMode="External"/><Relationship Id="rId_hyperlink_242" Type="http://schemas.openxmlformats.org/officeDocument/2006/relationships/hyperlink" Target="https://www.diodes.com/assets/Datasheets/74AHC1G08.pdf" TargetMode="External"/><Relationship Id="rId_hyperlink_243" Type="http://schemas.openxmlformats.org/officeDocument/2006/relationships/hyperlink" Target="https://www.diodes.com/assets/Datasheets/74AHC1G08Q.pdf" TargetMode="External"/><Relationship Id="rId_hyperlink_244" Type="http://schemas.openxmlformats.org/officeDocument/2006/relationships/hyperlink" Target="https://www.diodes.com/assets/Datasheets/74AHC1G09.pdf" TargetMode="External"/><Relationship Id="rId_hyperlink_245" Type="http://schemas.openxmlformats.org/officeDocument/2006/relationships/hyperlink" Target="https://www.diodes.com/assets/Datasheets/74AHC1G09Q.pdf" TargetMode="External"/><Relationship Id="rId_hyperlink_246" Type="http://schemas.openxmlformats.org/officeDocument/2006/relationships/hyperlink" Target="https://www.diodes.com/assets/Datasheets/74AHC1G125.pdf" TargetMode="External"/><Relationship Id="rId_hyperlink_247" Type="http://schemas.openxmlformats.org/officeDocument/2006/relationships/hyperlink" Target="https://www.diodes.com/assets/Datasheets/74AHC1G125Q.pdf" TargetMode="External"/><Relationship Id="rId_hyperlink_248" Type="http://schemas.openxmlformats.org/officeDocument/2006/relationships/hyperlink" Target="https://www.diodes.com/assets/Datasheets/74AHC1G126.pdf" TargetMode="External"/><Relationship Id="rId_hyperlink_249" Type="http://schemas.openxmlformats.org/officeDocument/2006/relationships/hyperlink" Target="https://www.diodes.com/assets/Datasheets/74AHC1G126Q.pdf" TargetMode="External"/><Relationship Id="rId_hyperlink_250" Type="http://schemas.openxmlformats.org/officeDocument/2006/relationships/hyperlink" Target="https://www.diodes.com/assets/Datasheets/74AHC1G14.pdf" TargetMode="External"/><Relationship Id="rId_hyperlink_251" Type="http://schemas.openxmlformats.org/officeDocument/2006/relationships/hyperlink" Target="https://www.diodes.com/assets/Datasheets/74AHC1G14Q.pdf" TargetMode="External"/><Relationship Id="rId_hyperlink_252" Type="http://schemas.openxmlformats.org/officeDocument/2006/relationships/hyperlink" Target="https://www.diodes.com/assets/Datasheets/74AHC1G32.pdf" TargetMode="External"/><Relationship Id="rId_hyperlink_253" Type="http://schemas.openxmlformats.org/officeDocument/2006/relationships/hyperlink" Target="https://www.diodes.com/assets/Datasheets/74AHC1G32Q.pdf" TargetMode="External"/><Relationship Id="rId_hyperlink_254" Type="http://schemas.openxmlformats.org/officeDocument/2006/relationships/hyperlink" Target="https://www.diodes.com/assets/Datasheets/74AHC1G86.pdf" TargetMode="External"/><Relationship Id="rId_hyperlink_255" Type="http://schemas.openxmlformats.org/officeDocument/2006/relationships/hyperlink" Target="https://www.diodes.com/assets/Datasheets/74AHC1G86Q.pdf" TargetMode="External"/><Relationship Id="rId_hyperlink_256" Type="http://schemas.openxmlformats.org/officeDocument/2006/relationships/hyperlink" Target="https://www.diodes.com/assets/Datasheets/74AHC1GU04.pdf" TargetMode="External"/><Relationship Id="rId_hyperlink_257" Type="http://schemas.openxmlformats.org/officeDocument/2006/relationships/hyperlink" Target="https://www.diodes.com/assets/Datasheets/74AHC32.pdf" TargetMode="External"/><Relationship Id="rId_hyperlink_258" Type="http://schemas.openxmlformats.org/officeDocument/2006/relationships/hyperlink" Target="https://www.diodes.com/assets/Datasheets/74AHC594.pdf" TargetMode="External"/><Relationship Id="rId_hyperlink_259" Type="http://schemas.openxmlformats.org/officeDocument/2006/relationships/hyperlink" Target="https://www.diodes.com/assets/Datasheets/74AHC595.pdf" TargetMode="External"/><Relationship Id="rId_hyperlink_260" Type="http://schemas.openxmlformats.org/officeDocument/2006/relationships/hyperlink" Target="https://www.diodes.com/assets/Datasheets/74AHC86.pdf" TargetMode="External"/><Relationship Id="rId_hyperlink_261" Type="http://schemas.openxmlformats.org/officeDocument/2006/relationships/hyperlink" Target="https://www.diodes.com/assets/Datasheets/74AHCT00.pdf" TargetMode="External"/><Relationship Id="rId_hyperlink_262" Type="http://schemas.openxmlformats.org/officeDocument/2006/relationships/hyperlink" Target="https://www.diodes.com/assets/Datasheets/74AHCT04.pdf" TargetMode="External"/><Relationship Id="rId_hyperlink_263" Type="http://schemas.openxmlformats.org/officeDocument/2006/relationships/hyperlink" Target="https://www.diodes.com/assets/Datasheets/74AHCT08.pdf" TargetMode="External"/><Relationship Id="rId_hyperlink_264" Type="http://schemas.openxmlformats.org/officeDocument/2006/relationships/hyperlink" Target="https://www.diodes.com/assets/Datasheets/74AHCT125.pdf" TargetMode="External"/><Relationship Id="rId_hyperlink_265" Type="http://schemas.openxmlformats.org/officeDocument/2006/relationships/hyperlink" Target="https://www.diodes.com/assets/Datasheets/74AHCT126.pdf" TargetMode="External"/><Relationship Id="rId_hyperlink_266" Type="http://schemas.openxmlformats.org/officeDocument/2006/relationships/hyperlink" Target="https://www.diodes.com/assets/Datasheets/74AHCT138.pdf" TargetMode="External"/><Relationship Id="rId_hyperlink_267" Type="http://schemas.openxmlformats.org/officeDocument/2006/relationships/hyperlink" Target="https://www.diodes.com/assets/Datasheets/74AHCT14.pdf" TargetMode="External"/><Relationship Id="rId_hyperlink_268" Type="http://schemas.openxmlformats.org/officeDocument/2006/relationships/hyperlink" Target="https://www.diodes.com/assets/Datasheets/74AHCT164.pdf" TargetMode="External"/><Relationship Id="rId_hyperlink_269" Type="http://schemas.openxmlformats.org/officeDocument/2006/relationships/hyperlink" Target="https://www.diodes.com/assets/Datasheets/74AHCT1G00.pdf" TargetMode="External"/><Relationship Id="rId_hyperlink_270" Type="http://schemas.openxmlformats.org/officeDocument/2006/relationships/hyperlink" Target="https://www.diodes.com/assets/Datasheets/74AHCT1G00Q.pdf" TargetMode="External"/><Relationship Id="rId_hyperlink_271" Type="http://schemas.openxmlformats.org/officeDocument/2006/relationships/hyperlink" Target="https://www.diodes.com/assets/Datasheets/74AHCT1G02.pdf" TargetMode="External"/><Relationship Id="rId_hyperlink_272" Type="http://schemas.openxmlformats.org/officeDocument/2006/relationships/hyperlink" Target="https://www.diodes.com/assets/Datasheets/74AHCT1G02Q.pdf" TargetMode="External"/><Relationship Id="rId_hyperlink_273" Type="http://schemas.openxmlformats.org/officeDocument/2006/relationships/hyperlink" Target="https://www.diodes.com/assets/Datasheets/74AHCT1G04.pdf" TargetMode="External"/><Relationship Id="rId_hyperlink_274" Type="http://schemas.openxmlformats.org/officeDocument/2006/relationships/hyperlink" Target="https://www.diodes.com/assets/Datasheets/74AHCT1G04Q.pdf" TargetMode="External"/><Relationship Id="rId_hyperlink_275" Type="http://schemas.openxmlformats.org/officeDocument/2006/relationships/hyperlink" Target="https://www.diodes.com/assets/Datasheets/74AHCT1G07Q.pdf" TargetMode="External"/><Relationship Id="rId_hyperlink_276" Type="http://schemas.openxmlformats.org/officeDocument/2006/relationships/hyperlink" Target="https://www.diodes.com/assets/Datasheets/74AHCT1G08.pdf" TargetMode="External"/><Relationship Id="rId_hyperlink_277" Type="http://schemas.openxmlformats.org/officeDocument/2006/relationships/hyperlink" Target="https://www.diodes.com/assets/Datasheets/74AHCT1G08Q.pdf" TargetMode="External"/><Relationship Id="rId_hyperlink_278" Type="http://schemas.openxmlformats.org/officeDocument/2006/relationships/hyperlink" Target="https://www.diodes.com/assets/Datasheets/74AHCT1G125.pdf" TargetMode="External"/><Relationship Id="rId_hyperlink_279" Type="http://schemas.openxmlformats.org/officeDocument/2006/relationships/hyperlink" Target="https://www.diodes.com/assets/Datasheets/74AHCT1G125Q.pdf" TargetMode="External"/><Relationship Id="rId_hyperlink_280" Type="http://schemas.openxmlformats.org/officeDocument/2006/relationships/hyperlink" Target="https://www.diodes.com/assets/Datasheets/74AHCT1G126.pdf" TargetMode="External"/><Relationship Id="rId_hyperlink_281" Type="http://schemas.openxmlformats.org/officeDocument/2006/relationships/hyperlink" Target="https://www.diodes.com/assets/Datasheets/74AHCT1G126Q.pdf" TargetMode="External"/><Relationship Id="rId_hyperlink_282" Type="http://schemas.openxmlformats.org/officeDocument/2006/relationships/hyperlink" Target="https://www.diodes.com/assets/Datasheets/74AHCT1G14.pdf" TargetMode="External"/><Relationship Id="rId_hyperlink_283" Type="http://schemas.openxmlformats.org/officeDocument/2006/relationships/hyperlink" Target="https://www.diodes.com/assets/Datasheets/74AHCT1G14Q.pdf" TargetMode="External"/><Relationship Id="rId_hyperlink_284" Type="http://schemas.openxmlformats.org/officeDocument/2006/relationships/hyperlink" Target="https://www.diodes.com/assets/Datasheets/74AHCT1G32.pdf" TargetMode="External"/><Relationship Id="rId_hyperlink_285" Type="http://schemas.openxmlformats.org/officeDocument/2006/relationships/hyperlink" Target="https://www.diodes.com/assets/Datasheets/74AHCT1G32Q.pdf" TargetMode="External"/><Relationship Id="rId_hyperlink_286" Type="http://schemas.openxmlformats.org/officeDocument/2006/relationships/hyperlink" Target="https://www.diodes.com/assets/Datasheets/74AHCT1G86.pdf" TargetMode="External"/><Relationship Id="rId_hyperlink_287" Type="http://schemas.openxmlformats.org/officeDocument/2006/relationships/hyperlink" Target="https://www.diodes.com/assets/Datasheets/74AHCT1G86Q.pdf" TargetMode="External"/><Relationship Id="rId_hyperlink_288" Type="http://schemas.openxmlformats.org/officeDocument/2006/relationships/hyperlink" Target="https://www.diodes.com/assets/Datasheets/74AHCT32.pdf" TargetMode="External"/><Relationship Id="rId_hyperlink_289" Type="http://schemas.openxmlformats.org/officeDocument/2006/relationships/hyperlink" Target="https://www.diodes.com/assets/Datasheets/74AHCT594.pdf" TargetMode="External"/><Relationship Id="rId_hyperlink_290" Type="http://schemas.openxmlformats.org/officeDocument/2006/relationships/hyperlink" Target="https://www.diodes.com/assets/Datasheets/74AHCT595.pdf" TargetMode="External"/><Relationship Id="rId_hyperlink_291" Type="http://schemas.openxmlformats.org/officeDocument/2006/relationships/hyperlink" Target="https://www.diodes.com/assets/Datasheets/74AHCT86.pdf" TargetMode="External"/><Relationship Id="rId_hyperlink_292" Type="http://schemas.openxmlformats.org/officeDocument/2006/relationships/hyperlink" Target="https://www.diodes.com/assets/Datasheets/74AHCU04.pdf" TargetMode="External"/><Relationship Id="rId_hyperlink_293" Type="http://schemas.openxmlformats.org/officeDocument/2006/relationships/hyperlink" Target="https://www.diodes.com/assets/Datasheets/74AUP1G00.pdf" TargetMode="External"/><Relationship Id="rId_hyperlink_294" Type="http://schemas.openxmlformats.org/officeDocument/2006/relationships/hyperlink" Target="https://www.diodes.com/assets/Datasheets/74AUP1G02.pdf" TargetMode="External"/><Relationship Id="rId_hyperlink_295" Type="http://schemas.openxmlformats.org/officeDocument/2006/relationships/hyperlink" Target="https://www.diodes.com/assets/Datasheets/74AUP1G04.pdf" TargetMode="External"/><Relationship Id="rId_hyperlink_296" Type="http://schemas.openxmlformats.org/officeDocument/2006/relationships/hyperlink" Target="https://www.diodes.com/assets/Datasheets/74AUP1G06.pdf" TargetMode="External"/><Relationship Id="rId_hyperlink_297" Type="http://schemas.openxmlformats.org/officeDocument/2006/relationships/hyperlink" Target="https://www.diodes.com/assets/Datasheets/74AUP1G07.pdf" TargetMode="External"/><Relationship Id="rId_hyperlink_298" Type="http://schemas.openxmlformats.org/officeDocument/2006/relationships/hyperlink" Target="https://www.diodes.com/assets/Datasheets/74AUP1G08.pdf" TargetMode="External"/><Relationship Id="rId_hyperlink_299" Type="http://schemas.openxmlformats.org/officeDocument/2006/relationships/hyperlink" Target="https://www.diodes.com/assets/Datasheets/74AUP1G09.pdf" TargetMode="External"/><Relationship Id="rId_hyperlink_300" Type="http://schemas.openxmlformats.org/officeDocument/2006/relationships/hyperlink" Target="https://www.diodes.com/assets/Datasheets/74AUP1G125.pdf" TargetMode="External"/><Relationship Id="rId_hyperlink_301" Type="http://schemas.openxmlformats.org/officeDocument/2006/relationships/hyperlink" Target="https://www.diodes.com/assets/Datasheets/74AUP1G126.pdf" TargetMode="External"/><Relationship Id="rId_hyperlink_302" Type="http://schemas.openxmlformats.org/officeDocument/2006/relationships/hyperlink" Target="https://www.diodes.com/assets/Datasheets/74AUP1G14.pdf" TargetMode="External"/><Relationship Id="rId_hyperlink_303" Type="http://schemas.openxmlformats.org/officeDocument/2006/relationships/hyperlink" Target="https://www.diodes.com/assets/Datasheets/74AUP1G17.pdf" TargetMode="External"/><Relationship Id="rId_hyperlink_304" Type="http://schemas.openxmlformats.org/officeDocument/2006/relationships/hyperlink" Target="https://www.diodes.com/assets/Datasheets/74AUP1G32.pdf" TargetMode="External"/><Relationship Id="rId_hyperlink_305" Type="http://schemas.openxmlformats.org/officeDocument/2006/relationships/hyperlink" Target="https://www.diodes.com/assets/Datasheets/74AUP1G34.pdf" TargetMode="External"/><Relationship Id="rId_hyperlink_306" Type="http://schemas.openxmlformats.org/officeDocument/2006/relationships/hyperlink" Target="https://www.diodes.com/assets/Datasheets/74AUP1G86.pdf" TargetMode="External"/><Relationship Id="rId_hyperlink_307" Type="http://schemas.openxmlformats.org/officeDocument/2006/relationships/hyperlink" Target="https://www.diodes.com/assets/Datasheets/74AUP1T34.pdf" TargetMode="External"/><Relationship Id="rId_hyperlink_308" Type="http://schemas.openxmlformats.org/officeDocument/2006/relationships/hyperlink" Target="https://www.diodes.com/assets/Datasheets/74AUP1T34Q.pdf" TargetMode="External"/><Relationship Id="rId_hyperlink_309" Type="http://schemas.openxmlformats.org/officeDocument/2006/relationships/hyperlink" Target="https://www.diodes.com/assets/Datasheets/74AUP2G00.pdf" TargetMode="External"/><Relationship Id="rId_hyperlink_310" Type="http://schemas.openxmlformats.org/officeDocument/2006/relationships/hyperlink" Target="https://www.diodes.com/assets/Datasheets/74AUP2G02.pdf" TargetMode="External"/><Relationship Id="rId_hyperlink_311" Type="http://schemas.openxmlformats.org/officeDocument/2006/relationships/hyperlink" Target="https://www.diodes.com/assets/Datasheets/74AUP2G04.pdf" TargetMode="External"/><Relationship Id="rId_hyperlink_312" Type="http://schemas.openxmlformats.org/officeDocument/2006/relationships/hyperlink" Target="https://www.diodes.com/assets/Datasheets/74AUP2G06.pdf" TargetMode="External"/><Relationship Id="rId_hyperlink_313" Type="http://schemas.openxmlformats.org/officeDocument/2006/relationships/hyperlink" Target="https://www.diodes.com/assets/Datasheets/74AUP2G07.pdf" TargetMode="External"/><Relationship Id="rId_hyperlink_314" Type="http://schemas.openxmlformats.org/officeDocument/2006/relationships/hyperlink" Target="https://www.diodes.com/assets/Datasheets/74AUP2G08.pdf" TargetMode="External"/><Relationship Id="rId_hyperlink_315" Type="http://schemas.openxmlformats.org/officeDocument/2006/relationships/hyperlink" Target="https://www.diodes.com/assets/Datasheets/74AUP2G125.pdf" TargetMode="External"/><Relationship Id="rId_hyperlink_316" Type="http://schemas.openxmlformats.org/officeDocument/2006/relationships/hyperlink" Target="https://www.diodes.com/assets/Datasheets/74AUP2G126.pdf" TargetMode="External"/><Relationship Id="rId_hyperlink_317" Type="http://schemas.openxmlformats.org/officeDocument/2006/relationships/hyperlink" Target="https://www.diodes.com/assets/Datasheets/74AUP2G14.pdf" TargetMode="External"/><Relationship Id="rId_hyperlink_318" Type="http://schemas.openxmlformats.org/officeDocument/2006/relationships/hyperlink" Target="https://www.diodes.com/assets/Datasheets/74AUP2G17.pdf" TargetMode="External"/><Relationship Id="rId_hyperlink_319" Type="http://schemas.openxmlformats.org/officeDocument/2006/relationships/hyperlink" Target="https://www.diodes.com/assets/Datasheets/74AUP2G32.pdf" TargetMode="External"/><Relationship Id="rId_hyperlink_320" Type="http://schemas.openxmlformats.org/officeDocument/2006/relationships/hyperlink" Target="https://www.diodes.com/assets/Datasheets/74AUP2G34.pdf" TargetMode="External"/><Relationship Id="rId_hyperlink_321" Type="http://schemas.openxmlformats.org/officeDocument/2006/relationships/hyperlink" Target="https://www.diodes.com/assets/Datasheets/74AUP2G3404.pdf" TargetMode="External"/><Relationship Id="rId_hyperlink_322" Type="http://schemas.openxmlformats.org/officeDocument/2006/relationships/hyperlink" Target="https://www.diodes.com/assets/Datasheets/74AUP2G86.pdf" TargetMode="External"/><Relationship Id="rId_hyperlink_323" Type="http://schemas.openxmlformats.org/officeDocument/2006/relationships/hyperlink" Target="https://www.diodes.com/assets/Datasheets/74AVC1T45.pdf" TargetMode="External"/><Relationship Id="rId_hyperlink_324" Type="http://schemas.openxmlformats.org/officeDocument/2006/relationships/hyperlink" Target="https://www.diodes.com/assets/Datasheets/74AVCH1T45.pdf" TargetMode="External"/><Relationship Id="rId_hyperlink_325" Type="http://schemas.openxmlformats.org/officeDocument/2006/relationships/hyperlink" Target="https://www.diodes.com/assets/Datasheets/74HC00.pdf" TargetMode="External"/><Relationship Id="rId_hyperlink_326" Type="http://schemas.openxmlformats.org/officeDocument/2006/relationships/hyperlink" Target="https://www.diodes.com/assets/Datasheets/74HC04.pdf" TargetMode="External"/><Relationship Id="rId_hyperlink_327" Type="http://schemas.openxmlformats.org/officeDocument/2006/relationships/hyperlink" Target="https://www.diodes.com/assets/Datasheets/74HC05.pdf" TargetMode="External"/><Relationship Id="rId_hyperlink_328" Type="http://schemas.openxmlformats.org/officeDocument/2006/relationships/hyperlink" Target="https://www.diodes.com/assets/Datasheets/74HC08.pdf" TargetMode="External"/><Relationship Id="rId_hyperlink_329" Type="http://schemas.openxmlformats.org/officeDocument/2006/relationships/hyperlink" Target="https://www.diodes.com/assets/Datasheets/74HC125.pdf" TargetMode="External"/><Relationship Id="rId_hyperlink_330" Type="http://schemas.openxmlformats.org/officeDocument/2006/relationships/hyperlink" Target="https://www.diodes.com/assets/Datasheets/74HC126.pdf" TargetMode="External"/><Relationship Id="rId_hyperlink_331" Type="http://schemas.openxmlformats.org/officeDocument/2006/relationships/hyperlink" Target="https://www.diodes.com/assets/Datasheets/74HC138.pdf" TargetMode="External"/><Relationship Id="rId_hyperlink_332" Type="http://schemas.openxmlformats.org/officeDocument/2006/relationships/hyperlink" Target="https://www.diodes.com/assets/Datasheets/74HC14.pdf" TargetMode="External"/><Relationship Id="rId_hyperlink_333" Type="http://schemas.openxmlformats.org/officeDocument/2006/relationships/hyperlink" Target="https://www.diodes.com/assets/Datasheets/74HC164.pdf" TargetMode="External"/><Relationship Id="rId_hyperlink_334" Type="http://schemas.openxmlformats.org/officeDocument/2006/relationships/hyperlink" Target="https://www.diodes.com/assets/Datasheets/74HC32.pdf" TargetMode="External"/><Relationship Id="rId_hyperlink_335" Type="http://schemas.openxmlformats.org/officeDocument/2006/relationships/hyperlink" Target="https://www.diodes.com/assets/Datasheets/74HC594.pdf" TargetMode="External"/><Relationship Id="rId_hyperlink_336" Type="http://schemas.openxmlformats.org/officeDocument/2006/relationships/hyperlink" Target="https://www.diodes.com/assets/Datasheets/74HC595.pdf" TargetMode="External"/><Relationship Id="rId_hyperlink_337" Type="http://schemas.openxmlformats.org/officeDocument/2006/relationships/hyperlink" Target="https://www.diodes.com/assets/Datasheets/74HC86.pdf" TargetMode="External"/><Relationship Id="rId_hyperlink_338" Type="http://schemas.openxmlformats.org/officeDocument/2006/relationships/hyperlink" Target="https://www.diodes.com/assets/Datasheets/74HCT00.pdf" TargetMode="External"/><Relationship Id="rId_hyperlink_339" Type="http://schemas.openxmlformats.org/officeDocument/2006/relationships/hyperlink" Target="https://www.diodes.com/assets/Datasheets/74HCT04.pdf" TargetMode="External"/><Relationship Id="rId_hyperlink_340" Type="http://schemas.openxmlformats.org/officeDocument/2006/relationships/hyperlink" Target="https://www.diodes.com/assets/Datasheets/74HCT08.pdf" TargetMode="External"/><Relationship Id="rId_hyperlink_341" Type="http://schemas.openxmlformats.org/officeDocument/2006/relationships/hyperlink" Target="https://www.diodes.com/assets/Datasheets/74HCT125.pdf" TargetMode="External"/><Relationship Id="rId_hyperlink_342" Type="http://schemas.openxmlformats.org/officeDocument/2006/relationships/hyperlink" Target="https://www.diodes.com/assets/Datasheets/74HCT126.pdf" TargetMode="External"/><Relationship Id="rId_hyperlink_343" Type="http://schemas.openxmlformats.org/officeDocument/2006/relationships/hyperlink" Target="https://www.diodes.com/assets/Datasheets/74HCT138.pdf" TargetMode="External"/><Relationship Id="rId_hyperlink_344" Type="http://schemas.openxmlformats.org/officeDocument/2006/relationships/hyperlink" Target="https://www.diodes.com/assets/Datasheets/74HCT14.pdf" TargetMode="External"/><Relationship Id="rId_hyperlink_345" Type="http://schemas.openxmlformats.org/officeDocument/2006/relationships/hyperlink" Target="https://www.diodes.com/assets/Datasheets/74HCT164.pdf" TargetMode="External"/><Relationship Id="rId_hyperlink_346" Type="http://schemas.openxmlformats.org/officeDocument/2006/relationships/hyperlink" Target="https://www.diodes.com/assets/Datasheets/74HCT32.pdf" TargetMode="External"/><Relationship Id="rId_hyperlink_347" Type="http://schemas.openxmlformats.org/officeDocument/2006/relationships/hyperlink" Target="https://www.diodes.com/assets/Datasheets/74HCT594.pdf" TargetMode="External"/><Relationship Id="rId_hyperlink_348" Type="http://schemas.openxmlformats.org/officeDocument/2006/relationships/hyperlink" Target="https://www.diodes.com/assets/Datasheets/74HCT595.pdf" TargetMode="External"/><Relationship Id="rId_hyperlink_349" Type="http://schemas.openxmlformats.org/officeDocument/2006/relationships/hyperlink" Target="https://www.diodes.com/assets/Datasheets/74HCT86.pdf" TargetMode="External"/><Relationship Id="rId_hyperlink_350" Type="http://schemas.openxmlformats.org/officeDocument/2006/relationships/hyperlink" Target="https://www.diodes.com/assets/Datasheets/74HCU04.pdf" TargetMode="External"/><Relationship Id="rId_hyperlink_351" Type="http://schemas.openxmlformats.org/officeDocument/2006/relationships/hyperlink" Target="https://www.diodes.com/assets/Datasheets/74LV00A.pdf" TargetMode="External"/><Relationship Id="rId_hyperlink_352" Type="http://schemas.openxmlformats.org/officeDocument/2006/relationships/hyperlink" Target="https://www.diodes.com/assets/Datasheets/74LV04A.pdf" TargetMode="External"/><Relationship Id="rId_hyperlink_353" Type="http://schemas.openxmlformats.org/officeDocument/2006/relationships/hyperlink" Target="https://www.diodes.com/assets/Datasheets/74LV05A.pdf" TargetMode="External"/><Relationship Id="rId_hyperlink_354" Type="http://schemas.openxmlformats.org/officeDocument/2006/relationships/hyperlink" Target="https://www.diodes.com/assets/Datasheets/74LV06A.pdf" TargetMode="External"/><Relationship Id="rId_hyperlink_355" Type="http://schemas.openxmlformats.org/officeDocument/2006/relationships/hyperlink" Target="https://www.diodes.com/assets/Datasheets/74LV07A.pdf" TargetMode="External"/><Relationship Id="rId_hyperlink_356" Type="http://schemas.openxmlformats.org/officeDocument/2006/relationships/hyperlink" Target="https://www.diodes.com/assets/Datasheets/74LV08A.pdf" TargetMode="External"/><Relationship Id="rId_hyperlink_357" Type="http://schemas.openxmlformats.org/officeDocument/2006/relationships/hyperlink" Target="https://www.diodes.com/assets/Datasheets/74LV132A.pdf" TargetMode="External"/><Relationship Id="rId_hyperlink_358" Type="http://schemas.openxmlformats.org/officeDocument/2006/relationships/hyperlink" Target="https://www.diodes.com/assets/Datasheets/74LV14A.pdf" TargetMode="External"/><Relationship Id="rId_hyperlink_359" Type="http://schemas.openxmlformats.org/officeDocument/2006/relationships/hyperlink" Target="https://www.diodes.com/assets/Datasheets/74LV32A.pdf" TargetMode="External"/><Relationship Id="rId_hyperlink_360" Type="http://schemas.openxmlformats.org/officeDocument/2006/relationships/hyperlink" Target="https://www.diodes.com/assets/Datasheets/74LV86A.pdf" TargetMode="External"/><Relationship Id="rId_hyperlink_361" Type="http://schemas.openxmlformats.org/officeDocument/2006/relationships/hyperlink" Target="https://www.diodes.com/assets/Datasheets/74LVC00A.pdf" TargetMode="External"/><Relationship Id="rId_hyperlink_362" Type="http://schemas.openxmlformats.org/officeDocument/2006/relationships/hyperlink" Target="https://www.diodes.com/assets/Datasheets/74LVC04A.pdf" TargetMode="External"/><Relationship Id="rId_hyperlink_363" Type="http://schemas.openxmlformats.org/officeDocument/2006/relationships/hyperlink" Target="https://www.diodes.com/assets/Datasheets/74LVC06A.pdf" TargetMode="External"/><Relationship Id="rId_hyperlink_364" Type="http://schemas.openxmlformats.org/officeDocument/2006/relationships/hyperlink" Target="https://www.diodes.com/assets/Datasheets/74LVC07A.pdf" TargetMode="External"/><Relationship Id="rId_hyperlink_365" Type="http://schemas.openxmlformats.org/officeDocument/2006/relationships/hyperlink" Target="https://www.diodes.com/assets/Datasheets/74LVC08A.pdf" TargetMode="External"/><Relationship Id="rId_hyperlink_366" Type="http://schemas.openxmlformats.org/officeDocument/2006/relationships/hyperlink" Target="https://www.diodes.com/assets/Datasheets/74LVC125A.pdf" TargetMode="External"/><Relationship Id="rId_hyperlink_367" Type="http://schemas.openxmlformats.org/officeDocument/2006/relationships/hyperlink" Target="https://www.diodes.com/assets/Datasheets/74LVC126A.pdf" TargetMode="External"/><Relationship Id="rId_hyperlink_368" Type="http://schemas.openxmlformats.org/officeDocument/2006/relationships/hyperlink" Target="https://www.diodes.com/assets/Datasheets/74LVC14A.pdf" TargetMode="External"/><Relationship Id="rId_hyperlink_369" Type="http://schemas.openxmlformats.org/officeDocument/2006/relationships/hyperlink" Target="https://www.diodes.com/assets/Datasheets/74LVC1G00.pdf" TargetMode="External"/><Relationship Id="rId_hyperlink_370" Type="http://schemas.openxmlformats.org/officeDocument/2006/relationships/hyperlink" Target="https://www.diodes.com/assets/Datasheets/74LVC1G00Q.pdf" TargetMode="External"/><Relationship Id="rId_hyperlink_371" Type="http://schemas.openxmlformats.org/officeDocument/2006/relationships/hyperlink" Target="https://www.diodes.com/assets/Datasheets/74LVC1G02.pdf" TargetMode="External"/><Relationship Id="rId_hyperlink_372" Type="http://schemas.openxmlformats.org/officeDocument/2006/relationships/hyperlink" Target="https://www.diodes.com/assets/Datasheets/74LVC1G02Q.pdf" TargetMode="External"/><Relationship Id="rId_hyperlink_373" Type="http://schemas.openxmlformats.org/officeDocument/2006/relationships/hyperlink" Target="https://www.diodes.com/assets/Datasheets/74LVC1G04.pdf" TargetMode="External"/><Relationship Id="rId_hyperlink_374" Type="http://schemas.openxmlformats.org/officeDocument/2006/relationships/hyperlink" Target="https://www.diodes.com/assets/Datasheets/74LVC1G04Q.pdf" TargetMode="External"/><Relationship Id="rId_hyperlink_375" Type="http://schemas.openxmlformats.org/officeDocument/2006/relationships/hyperlink" Target="https://www.diodes.com/assets/Datasheets/74LVC1G06.pdf" TargetMode="External"/><Relationship Id="rId_hyperlink_376" Type="http://schemas.openxmlformats.org/officeDocument/2006/relationships/hyperlink" Target="https://www.diodes.com/assets/Datasheets/74LVC1G06Q.pdf" TargetMode="External"/><Relationship Id="rId_hyperlink_377" Type="http://schemas.openxmlformats.org/officeDocument/2006/relationships/hyperlink" Target="https://www.diodes.com/assets/Datasheets/74LVC1G07.pdf" TargetMode="External"/><Relationship Id="rId_hyperlink_378" Type="http://schemas.openxmlformats.org/officeDocument/2006/relationships/hyperlink" Target="https://www.diodes.com/assets/Datasheets/74LVC1G07Q.pdf" TargetMode="External"/><Relationship Id="rId_hyperlink_379" Type="http://schemas.openxmlformats.org/officeDocument/2006/relationships/hyperlink" Target="https://www.diodes.com/assets/Datasheets/74LVC1G08.pdf" TargetMode="External"/><Relationship Id="rId_hyperlink_380" Type="http://schemas.openxmlformats.org/officeDocument/2006/relationships/hyperlink" Target="https://www.diodes.com/assets/Datasheets/74LVC1G08Q.pdf" TargetMode="External"/><Relationship Id="rId_hyperlink_381" Type="http://schemas.openxmlformats.org/officeDocument/2006/relationships/hyperlink" Target="https://www.diodes.com/assets/Datasheets/74LVC1G10.pdf" TargetMode="External"/><Relationship Id="rId_hyperlink_382" Type="http://schemas.openxmlformats.org/officeDocument/2006/relationships/hyperlink" Target="https://www.diodes.com/assets/Datasheets/74LVC1G11.pdf" TargetMode="External"/><Relationship Id="rId_hyperlink_383" Type="http://schemas.openxmlformats.org/officeDocument/2006/relationships/hyperlink" Target="https://www.diodes.com/assets/Datasheets/74LVC1G125.pdf" TargetMode="External"/><Relationship Id="rId_hyperlink_384" Type="http://schemas.openxmlformats.org/officeDocument/2006/relationships/hyperlink" Target="https://www.diodes.com/assets/Datasheets/74LVC1G125Q.pdf" TargetMode="External"/><Relationship Id="rId_hyperlink_385" Type="http://schemas.openxmlformats.org/officeDocument/2006/relationships/hyperlink" Target="https://www.diodes.com/assets/Datasheets/74LVC1G126.pdf" TargetMode="External"/><Relationship Id="rId_hyperlink_386" Type="http://schemas.openxmlformats.org/officeDocument/2006/relationships/hyperlink" Target="https://www.diodes.com/assets/Datasheets/74LVC1G126Q.pdf" TargetMode="External"/><Relationship Id="rId_hyperlink_387" Type="http://schemas.openxmlformats.org/officeDocument/2006/relationships/hyperlink" Target="https://www.diodes.com/assets/Datasheets/74LVC1G14.pdf" TargetMode="External"/><Relationship Id="rId_hyperlink_388" Type="http://schemas.openxmlformats.org/officeDocument/2006/relationships/hyperlink" Target="https://www.diodes.com/assets/Datasheets/74LVC1G14Q.pdf" TargetMode="External"/><Relationship Id="rId_hyperlink_389" Type="http://schemas.openxmlformats.org/officeDocument/2006/relationships/hyperlink" Target="https://www.diodes.com/assets/Datasheets/74LVC1G17.pdf" TargetMode="External"/><Relationship Id="rId_hyperlink_390" Type="http://schemas.openxmlformats.org/officeDocument/2006/relationships/hyperlink" Target="https://www.diodes.com/assets/Datasheets/74LVC1G17Q.pdf" TargetMode="External"/><Relationship Id="rId_hyperlink_391" Type="http://schemas.openxmlformats.org/officeDocument/2006/relationships/hyperlink" Target="https://www.diodes.com/assets/Datasheets/74LVC1G3157.pdf" TargetMode="External"/><Relationship Id="rId_hyperlink_392" Type="http://schemas.openxmlformats.org/officeDocument/2006/relationships/hyperlink" Target="https://www.diodes.com/assets/Datasheets/74LVC1G32.pdf" TargetMode="External"/><Relationship Id="rId_hyperlink_393" Type="http://schemas.openxmlformats.org/officeDocument/2006/relationships/hyperlink" Target="https://www.diodes.com/assets/Datasheets/74LVC1G32Q.pdf" TargetMode="External"/><Relationship Id="rId_hyperlink_394" Type="http://schemas.openxmlformats.org/officeDocument/2006/relationships/hyperlink" Target="https://www.diodes.com/assets/Datasheets/74LVC1G34.pdf" TargetMode="External"/><Relationship Id="rId_hyperlink_395" Type="http://schemas.openxmlformats.org/officeDocument/2006/relationships/hyperlink" Target="https://www.diodes.com/assets/Datasheets/74LVC1G34Q.pdf" TargetMode="External"/><Relationship Id="rId_hyperlink_396" Type="http://schemas.openxmlformats.org/officeDocument/2006/relationships/hyperlink" Target="https://www.diodes.com/assets/Datasheets/74LVC1G57.pdf" TargetMode="External"/><Relationship Id="rId_hyperlink_397" Type="http://schemas.openxmlformats.org/officeDocument/2006/relationships/hyperlink" Target="https://www.diodes.com/assets/Datasheets/74LVC1G58.pdf" TargetMode="External"/><Relationship Id="rId_hyperlink_398" Type="http://schemas.openxmlformats.org/officeDocument/2006/relationships/hyperlink" Target="https://www.diodes.com/assets/Datasheets/74LVC1G86.pdf" TargetMode="External"/><Relationship Id="rId_hyperlink_399" Type="http://schemas.openxmlformats.org/officeDocument/2006/relationships/hyperlink" Target="https://www.diodes.com/assets/Datasheets/74LVC1G86Q.pdf" TargetMode="External"/><Relationship Id="rId_hyperlink_400" Type="http://schemas.openxmlformats.org/officeDocument/2006/relationships/hyperlink" Target="https://www.diodes.com/assets/Datasheets/74LVC1G97.pdf" TargetMode="External"/><Relationship Id="rId_hyperlink_401" Type="http://schemas.openxmlformats.org/officeDocument/2006/relationships/hyperlink" Target="https://www.diodes.com/assets/Datasheets/74LVC1G98.pdf" TargetMode="External"/><Relationship Id="rId_hyperlink_402" Type="http://schemas.openxmlformats.org/officeDocument/2006/relationships/hyperlink" Target="https://www.diodes.com/assets/Datasheets/74LVC1T45.pdf" TargetMode="External"/><Relationship Id="rId_hyperlink_403" Type="http://schemas.openxmlformats.org/officeDocument/2006/relationships/hyperlink" Target="https://www.diodes.com/assets/Datasheets/74LVC240A.pdf" TargetMode="External"/><Relationship Id="rId_hyperlink_404" Type="http://schemas.openxmlformats.org/officeDocument/2006/relationships/hyperlink" Target="https://www.diodes.com/assets/Datasheets/74LVC241A.pdf" TargetMode="External"/><Relationship Id="rId_hyperlink_405" Type="http://schemas.openxmlformats.org/officeDocument/2006/relationships/hyperlink" Target="https://www.diodes.com/assets/Datasheets/74LVC244A.pdf" TargetMode="External"/><Relationship Id="rId_hyperlink_406" Type="http://schemas.openxmlformats.org/officeDocument/2006/relationships/hyperlink" Target="https://www.diodes.com/assets/Datasheets/74LVC245A.pdf" TargetMode="External"/><Relationship Id="rId_hyperlink_407" Type="http://schemas.openxmlformats.org/officeDocument/2006/relationships/hyperlink" Target="https://www.diodes.com/assets/Datasheets/74LVC273A.pdf" TargetMode="External"/><Relationship Id="rId_hyperlink_408" Type="http://schemas.openxmlformats.org/officeDocument/2006/relationships/hyperlink" Target="https://www.diodes.com/assets/Datasheets/74LVC2G00.pdf" TargetMode="External"/><Relationship Id="rId_hyperlink_409" Type="http://schemas.openxmlformats.org/officeDocument/2006/relationships/hyperlink" Target="https://www.diodes.com/assets/Datasheets/74LVC2G02.pdf" TargetMode="External"/><Relationship Id="rId_hyperlink_410" Type="http://schemas.openxmlformats.org/officeDocument/2006/relationships/hyperlink" Target="https://www.diodes.com/assets/Datasheets/74LVC2G04.pdf" TargetMode="External"/><Relationship Id="rId_hyperlink_411" Type="http://schemas.openxmlformats.org/officeDocument/2006/relationships/hyperlink" Target="https://www.diodes.com/assets/Datasheets/74LVC2G06.pdf" TargetMode="External"/><Relationship Id="rId_hyperlink_412" Type="http://schemas.openxmlformats.org/officeDocument/2006/relationships/hyperlink" Target="https://www.diodes.com/assets/Datasheets/74LVC2G07.pdf" TargetMode="External"/><Relationship Id="rId_hyperlink_413" Type="http://schemas.openxmlformats.org/officeDocument/2006/relationships/hyperlink" Target="https://www.diodes.com/assets/Datasheets/74LVC2G08.pdf" TargetMode="External"/><Relationship Id="rId_hyperlink_414" Type="http://schemas.openxmlformats.org/officeDocument/2006/relationships/hyperlink" Target="https://www.diodes.com/assets/Datasheets/74LVC2G125.pdf" TargetMode="External"/><Relationship Id="rId_hyperlink_415" Type="http://schemas.openxmlformats.org/officeDocument/2006/relationships/hyperlink" Target="https://www.diodes.com/assets/Datasheets/74LVC2G126.pdf" TargetMode="External"/><Relationship Id="rId_hyperlink_416" Type="http://schemas.openxmlformats.org/officeDocument/2006/relationships/hyperlink" Target="https://www.diodes.com/assets/Datasheets/74LVC2G14.pdf" TargetMode="External"/><Relationship Id="rId_hyperlink_417" Type="http://schemas.openxmlformats.org/officeDocument/2006/relationships/hyperlink" Target="https://www.diodes.com/assets/Datasheets/74LVC2G17.pdf" TargetMode="External"/><Relationship Id="rId_hyperlink_418" Type="http://schemas.openxmlformats.org/officeDocument/2006/relationships/hyperlink" Target="https://www.diodes.com/assets/Datasheets/74LVC2G32.pdf" TargetMode="External"/><Relationship Id="rId_hyperlink_419" Type="http://schemas.openxmlformats.org/officeDocument/2006/relationships/hyperlink" Target="https://www.diodes.com/assets/Datasheets/74LVC2G34.pdf" TargetMode="External"/><Relationship Id="rId_hyperlink_420" Type="http://schemas.openxmlformats.org/officeDocument/2006/relationships/hyperlink" Target="https://www.diodes.com/assets/Datasheets/74LVC2G38.pdf" TargetMode="External"/><Relationship Id="rId_hyperlink_421" Type="http://schemas.openxmlformats.org/officeDocument/2006/relationships/hyperlink" Target="https://www.diodes.com/assets/Datasheets/74LVC2G86.pdf" TargetMode="External"/><Relationship Id="rId_hyperlink_422" Type="http://schemas.openxmlformats.org/officeDocument/2006/relationships/hyperlink" Target="https://www.diodes.com/assets/Datasheets/74LVC2T45.pdf" TargetMode="External"/><Relationship Id="rId_hyperlink_423" Type="http://schemas.openxmlformats.org/officeDocument/2006/relationships/hyperlink" Target="https://www.diodes.com/assets/Datasheets/74LVC32A.pdf" TargetMode="External"/><Relationship Id="rId_hyperlink_424" Type="http://schemas.openxmlformats.org/officeDocument/2006/relationships/hyperlink" Target="https://www.diodes.com/assets/Datasheets/74LVC373A.pdf" TargetMode="External"/><Relationship Id="rId_hyperlink_425" Type="http://schemas.openxmlformats.org/officeDocument/2006/relationships/hyperlink" Target="https://www.diodes.com/assets/Datasheets/74LVC374A.pdf" TargetMode="External"/><Relationship Id="rId_hyperlink_426" Type="http://schemas.openxmlformats.org/officeDocument/2006/relationships/hyperlink" Target="https://www.diodes.com/assets/Datasheets/74LVC3G04.pdf" TargetMode="External"/><Relationship Id="rId_hyperlink_427" Type="http://schemas.openxmlformats.org/officeDocument/2006/relationships/hyperlink" Target="https://www.diodes.com/assets/Datasheets/74LVC3G06.pdf" TargetMode="External"/><Relationship Id="rId_hyperlink_428" Type="http://schemas.openxmlformats.org/officeDocument/2006/relationships/hyperlink" Target="https://www.diodes.com/assets/Datasheets/74LVC3G07.pdf" TargetMode="External"/><Relationship Id="rId_hyperlink_429" Type="http://schemas.openxmlformats.org/officeDocument/2006/relationships/hyperlink" Target="https://www.diodes.com/assets/Datasheets/74LVC3G14.pdf" TargetMode="External"/><Relationship Id="rId_hyperlink_430" Type="http://schemas.openxmlformats.org/officeDocument/2006/relationships/hyperlink" Target="https://www.diodes.com/assets/Datasheets/74LVC3G17.pdf" TargetMode="External"/><Relationship Id="rId_hyperlink_431" Type="http://schemas.openxmlformats.org/officeDocument/2006/relationships/hyperlink" Target="https://www.diodes.com/assets/Datasheets/74LVC3G34.pdf" TargetMode="External"/><Relationship Id="rId_hyperlink_432" Type="http://schemas.openxmlformats.org/officeDocument/2006/relationships/hyperlink" Target="https://www.diodes.com/assets/Datasheets/74LVC540A.pdf" TargetMode="External"/><Relationship Id="rId_hyperlink_433" Type="http://schemas.openxmlformats.org/officeDocument/2006/relationships/hyperlink" Target="https://www.diodes.com/assets/Datasheets/74LVC541A.pdf" TargetMode="External"/><Relationship Id="rId_hyperlink_434" Type="http://schemas.openxmlformats.org/officeDocument/2006/relationships/hyperlink" Target="https://www.diodes.com/assets/Datasheets/74LVC573A.pdf" TargetMode="External"/><Relationship Id="rId_hyperlink_435" Type="http://schemas.openxmlformats.org/officeDocument/2006/relationships/hyperlink" Target="https://www.diodes.com/assets/Datasheets/74LVC574A.pdf" TargetMode="External"/><Relationship Id="rId_hyperlink_436" Type="http://schemas.openxmlformats.org/officeDocument/2006/relationships/hyperlink" Target="https://www.diodes.com/assets/Datasheets/74LVC86A.pdf" TargetMode="External"/><Relationship Id="rId_hyperlink_437" Type="http://schemas.openxmlformats.org/officeDocument/2006/relationships/hyperlink" Target="https://www.diodes.com/assets/Datasheets/74LVCE1G00.pdf" TargetMode="External"/><Relationship Id="rId_hyperlink_438" Type="http://schemas.openxmlformats.org/officeDocument/2006/relationships/hyperlink" Target="https://www.diodes.com/assets/Datasheets/74LVCE1G02.pdf" TargetMode="External"/><Relationship Id="rId_hyperlink_439" Type="http://schemas.openxmlformats.org/officeDocument/2006/relationships/hyperlink" Target="https://www.diodes.com/assets/Datasheets/74LVCE1G04.pdf" TargetMode="External"/><Relationship Id="rId_hyperlink_440" Type="http://schemas.openxmlformats.org/officeDocument/2006/relationships/hyperlink" Target="https://www.diodes.com/assets/Datasheets/74LVCE1G06.pdf" TargetMode="External"/><Relationship Id="rId_hyperlink_441" Type="http://schemas.openxmlformats.org/officeDocument/2006/relationships/hyperlink" Target="https://www.diodes.com/assets/Datasheets/74LVCE1G07.pdf" TargetMode="External"/><Relationship Id="rId_hyperlink_442" Type="http://schemas.openxmlformats.org/officeDocument/2006/relationships/hyperlink" Target="https://www.diodes.com/assets/Datasheets/74LVCE1G08.pdf" TargetMode="External"/><Relationship Id="rId_hyperlink_443" Type="http://schemas.openxmlformats.org/officeDocument/2006/relationships/hyperlink" Target="https://www.diodes.com/assets/Datasheets/74LVCE1G125.pdf" TargetMode="External"/><Relationship Id="rId_hyperlink_444" Type="http://schemas.openxmlformats.org/officeDocument/2006/relationships/hyperlink" Target="https://www.diodes.com/assets/Datasheets/74LVCE1G126.pdf" TargetMode="External"/><Relationship Id="rId_hyperlink_445" Type="http://schemas.openxmlformats.org/officeDocument/2006/relationships/hyperlink" Target="https://www.diodes.com/assets/Datasheets/74LVCE1G32.pdf" TargetMode="External"/><Relationship Id="rId_hyperlink_446" Type="http://schemas.openxmlformats.org/officeDocument/2006/relationships/hyperlink" Target="https://www.diodes.com/assets/Datasheets/74LVCE1G86.pdf" TargetMode="External"/><Relationship Id="rId_hyperlink_447" Type="http://schemas.openxmlformats.org/officeDocument/2006/relationships/hyperlink" Target="https://www.diodes.com/assets/Datasheets/74LVCH244A.pdf" TargetMode="External"/><Relationship Id="rId_hyperlink_448" Type="http://schemas.openxmlformats.org/officeDocument/2006/relationships/hyperlink" Target="https://www.diodes.com/assets/Datasheets/74LVCH245A.pdf" TargetMode="External"/><Relationship Id="rId_hyperlink_449" Type="http://schemas.openxmlformats.org/officeDocument/2006/relationships/hyperlink" Target="https://www.diodes.com/assets/Datasheets/74LVCH2T45.pdf" TargetMode="External"/><Relationship Id="rId_hyperlink_450" Type="http://schemas.openxmlformats.org/officeDocument/2006/relationships/hyperlink" Target="https://www.diodes.com/assets/Datasheets/74LVT245B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O226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5.187" bestFit="true" customWidth="true" style="0"/>
    <col min="4" max="4" width="81.171" bestFit="true" customWidth="true" style="0"/>
    <col min="5" max="5" width="18.591" bestFit="true" customWidth="true" style="0"/>
    <col min="6" max="6" width="48.179" bestFit="true" customWidth="true" style="0"/>
    <col min="7" max="7" width="52.761" bestFit="true" customWidth="true" style="0"/>
    <col min="8" max="8" width="12.83" bestFit="true" customWidth="true" style="0"/>
    <col min="9" max="9" width="10.343" bestFit="true" customWidth="true" style="0"/>
    <col min="10" max="10" width="16.234" bestFit="true" customWidth="true" style="0"/>
    <col min="11" max="11" width="16.234" bestFit="true" customWidth="true" style="0"/>
    <col min="12" max="12" width="23.304" bestFit="true" customWidth="true" style="0"/>
    <col min="13" max="13" width="16.234" bestFit="true" customWidth="true" style="0"/>
    <col min="14" max="14" width="25.66" bestFit="true" customWidth="true" style="0"/>
    <col min="15" max="15" width="91.775" bestFit="true" customWidth="true" style="0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Function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Channels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Family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VCC Min (V)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VCC Max (V)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Input Type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Output Type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Output Current (mA)</t>
          </r>
        </is>
      </c>
      <c r="O1" s="1" t="s">
        <v>14</v>
      </c>
    </row>
    <row r="2" spans="1:15">
      <c r="A2" t="s">
        <v>15</v>
      </c>
      <c r="B2" s="2" t="str">
        <f>Hyperlink("https://www.diodes.com/assets/Datasheets/74AHC00.pdf")</f>
        <v>https://www.diodes.com/assets/Datasheets/74AHC00.pdf</v>
      </c>
      <c r="C2" t="str">
        <f>Hyperlink("https://www.diodes.com/part/view/74AHC00","74AHC00")</f>
        <v>74AHC00</v>
      </c>
      <c r="D2" t="s">
        <v>16</v>
      </c>
      <c r="E2" t="s">
        <v>17</v>
      </c>
      <c r="F2" t="s">
        <v>18</v>
      </c>
      <c r="G2" t="s">
        <v>19</v>
      </c>
      <c r="H2">
        <v>4</v>
      </c>
      <c r="I2" t="s">
        <v>20</v>
      </c>
      <c r="J2">
        <v>2</v>
      </c>
      <c r="K2">
        <v>5.5</v>
      </c>
      <c r="L2" t="s">
        <v>21</v>
      </c>
      <c r="M2" t="s">
        <v>22</v>
      </c>
      <c r="N2">
        <v>8</v>
      </c>
      <c r="O2" t="s">
        <v>23</v>
      </c>
    </row>
    <row r="3" spans="1:15">
      <c r="A3" t="s">
        <v>24</v>
      </c>
      <c r="B3" s="2" t="str">
        <f>Hyperlink("https://www.diodes.com/assets/Datasheets/74AHC04.pdf")</f>
        <v>https://www.diodes.com/assets/Datasheets/74AHC04.pdf</v>
      </c>
      <c r="C3" t="str">
        <f>Hyperlink("https://www.diodes.com/part/view/74AHC04","74AHC04")</f>
        <v>74AHC04</v>
      </c>
      <c r="D3" t="s">
        <v>25</v>
      </c>
      <c r="E3" t="s">
        <v>26</v>
      </c>
      <c r="F3" t="s">
        <v>27</v>
      </c>
      <c r="G3" t="s">
        <v>19</v>
      </c>
      <c r="H3">
        <v>6</v>
      </c>
      <c r="I3" t="s">
        <v>20</v>
      </c>
      <c r="J3">
        <v>2</v>
      </c>
      <c r="K3">
        <v>5.5</v>
      </c>
      <c r="L3" t="s">
        <v>21</v>
      </c>
      <c r="M3" t="s">
        <v>22</v>
      </c>
      <c r="N3">
        <v>8</v>
      </c>
      <c r="O3" t="s">
        <v>23</v>
      </c>
    </row>
    <row r="4" spans="1:15">
      <c r="A4" t="s">
        <v>28</v>
      </c>
      <c r="B4" s="2" t="str">
        <f>Hyperlink("https://www.diodes.com/assets/Datasheets/74AHC05.pdf")</f>
        <v>https://www.diodes.com/assets/Datasheets/74AHC05.pdf</v>
      </c>
      <c r="C4" t="str">
        <f>Hyperlink("https://www.diodes.com/part/view/74AHC05","74AHC05")</f>
        <v>74AHC05</v>
      </c>
      <c r="D4" t="s">
        <v>29</v>
      </c>
      <c r="E4" t="s">
        <v>26</v>
      </c>
      <c r="F4" t="s">
        <v>27</v>
      </c>
      <c r="G4" t="s">
        <v>19</v>
      </c>
      <c r="H4">
        <v>6</v>
      </c>
      <c r="I4" t="s">
        <v>20</v>
      </c>
      <c r="J4">
        <v>2</v>
      </c>
      <c r="K4">
        <v>5.5</v>
      </c>
      <c r="L4" t="s">
        <v>21</v>
      </c>
      <c r="M4" t="s">
        <v>30</v>
      </c>
      <c r="N4">
        <v>8</v>
      </c>
      <c r="O4" t="s">
        <v>23</v>
      </c>
    </row>
    <row r="5" spans="1:15">
      <c r="A5" t="s">
        <v>31</v>
      </c>
      <c r="B5" s="2" t="str">
        <f>Hyperlink("https://www.diodes.com/assets/Datasheets/74AHC08.pdf")</f>
        <v>https://www.diodes.com/assets/Datasheets/74AHC08.pdf</v>
      </c>
      <c r="C5" t="str">
        <f>Hyperlink("https://www.diodes.com/part/view/74AHC08","74AHC08")</f>
        <v>74AHC08</v>
      </c>
      <c r="D5" t="s">
        <v>32</v>
      </c>
      <c r="E5" t="s">
        <v>33</v>
      </c>
      <c r="F5" t="s">
        <v>18</v>
      </c>
      <c r="G5" t="s">
        <v>19</v>
      </c>
      <c r="H5">
        <v>4</v>
      </c>
      <c r="I5" t="s">
        <v>20</v>
      </c>
      <c r="J5">
        <v>2</v>
      </c>
      <c r="K5">
        <v>5.5</v>
      </c>
      <c r="L5" t="s">
        <v>21</v>
      </c>
      <c r="M5" t="s">
        <v>22</v>
      </c>
      <c r="N5">
        <v>8</v>
      </c>
      <c r="O5" t="s">
        <v>23</v>
      </c>
    </row>
    <row r="6" spans="1:15">
      <c r="A6" t="s">
        <v>34</v>
      </c>
      <c r="B6" s="2" t="str">
        <f>Hyperlink("https://www.diodes.com/assets/Datasheets/74AHC125.pdf")</f>
        <v>https://www.diodes.com/assets/Datasheets/74AHC125.pdf</v>
      </c>
      <c r="C6" t="str">
        <f>Hyperlink("https://www.diodes.com/part/view/74AHC125","74AHC125")</f>
        <v>74AHC125</v>
      </c>
      <c r="D6" t="s">
        <v>35</v>
      </c>
      <c r="E6" t="s">
        <v>36</v>
      </c>
      <c r="F6" t="s">
        <v>27</v>
      </c>
      <c r="G6" t="s">
        <v>19</v>
      </c>
      <c r="H6">
        <v>4</v>
      </c>
      <c r="I6" t="s">
        <v>20</v>
      </c>
      <c r="J6">
        <v>2</v>
      </c>
      <c r="K6">
        <v>5.5</v>
      </c>
      <c r="L6" t="s">
        <v>21</v>
      </c>
      <c r="M6" t="s">
        <v>37</v>
      </c>
      <c r="N6">
        <v>8</v>
      </c>
      <c r="O6" t="s">
        <v>23</v>
      </c>
    </row>
    <row r="7" spans="1:15">
      <c r="A7" t="s">
        <v>38</v>
      </c>
      <c r="B7" s="2" t="str">
        <f>Hyperlink("https://www.diodes.com/assets/Datasheets/74AHC126.pdf")</f>
        <v>https://www.diodes.com/assets/Datasheets/74AHC126.pdf</v>
      </c>
      <c r="C7" t="str">
        <f>Hyperlink("https://www.diodes.com/part/view/74AHC126","74AHC126")</f>
        <v>74AHC126</v>
      </c>
      <c r="D7" t="s">
        <v>39</v>
      </c>
      <c r="E7" t="s">
        <v>36</v>
      </c>
      <c r="F7" t="s">
        <v>27</v>
      </c>
      <c r="G7" t="s">
        <v>19</v>
      </c>
      <c r="H7">
        <v>4</v>
      </c>
      <c r="I7" t="s">
        <v>20</v>
      </c>
      <c r="J7">
        <v>2</v>
      </c>
      <c r="K7">
        <v>5.5</v>
      </c>
      <c r="L7" t="s">
        <v>21</v>
      </c>
      <c r="M7" t="s">
        <v>37</v>
      </c>
      <c r="N7">
        <v>8</v>
      </c>
      <c r="O7" t="s">
        <v>23</v>
      </c>
    </row>
    <row r="8" spans="1:15">
      <c r="A8" t="s">
        <v>40</v>
      </c>
      <c r="B8" s="2" t="str">
        <f>Hyperlink("https://www.diodes.com/assets/Datasheets/74AHC138.pdf")</f>
        <v>https://www.diodes.com/assets/Datasheets/74AHC138.pdf</v>
      </c>
      <c r="C8" t="str">
        <f>Hyperlink("https://www.diodes.com/part/view/74AHC138","74AHC138")</f>
        <v>74AHC138</v>
      </c>
      <c r="D8" t="s">
        <v>41</v>
      </c>
      <c r="E8" t="s">
        <v>42</v>
      </c>
      <c r="F8" t="s">
        <v>42</v>
      </c>
      <c r="G8" t="s">
        <v>19</v>
      </c>
      <c r="H8">
        <v>8</v>
      </c>
      <c r="I8" t="s">
        <v>20</v>
      </c>
      <c r="J8">
        <v>2</v>
      </c>
      <c r="K8">
        <v>5.5</v>
      </c>
      <c r="L8" t="s">
        <v>21</v>
      </c>
      <c r="M8" t="s">
        <v>22</v>
      </c>
      <c r="N8">
        <v>8</v>
      </c>
      <c r="O8" t="s">
        <v>43</v>
      </c>
    </row>
    <row r="9" spans="1:15">
      <c r="A9" t="s">
        <v>44</v>
      </c>
      <c r="B9" s="2" t="str">
        <f>Hyperlink("https://www.diodes.com/assets/Datasheets/74AHC14.pdf")</f>
        <v>https://www.diodes.com/assets/Datasheets/74AHC14.pdf</v>
      </c>
      <c r="C9" t="str">
        <f>Hyperlink("https://www.diodes.com/part/view/74AHC14","74AHC14")</f>
        <v>74AHC14</v>
      </c>
      <c r="D9" t="s">
        <v>45</v>
      </c>
      <c r="E9" t="s">
        <v>26</v>
      </c>
      <c r="F9" t="s">
        <v>27</v>
      </c>
      <c r="G9" t="s">
        <v>19</v>
      </c>
      <c r="H9">
        <v>6</v>
      </c>
      <c r="I9" t="s">
        <v>20</v>
      </c>
      <c r="J9">
        <v>2</v>
      </c>
      <c r="K9">
        <v>5.5</v>
      </c>
      <c r="L9" t="s">
        <v>21</v>
      </c>
      <c r="M9" t="s">
        <v>22</v>
      </c>
      <c r="N9">
        <v>8</v>
      </c>
      <c r="O9" t="s">
        <v>23</v>
      </c>
    </row>
    <row r="10" spans="1:15">
      <c r="A10" t="s">
        <v>46</v>
      </c>
      <c r="B10" s="2" t="str">
        <f>Hyperlink("https://www.diodes.com/assets/Datasheets/74AHC164.pdf")</f>
        <v>https://www.diodes.com/assets/Datasheets/74AHC164.pdf</v>
      </c>
      <c r="C10" t="str">
        <f>Hyperlink("https://www.diodes.com/part/view/74AHC164","74AHC164")</f>
        <v>74AHC164</v>
      </c>
      <c r="D10" t="s">
        <v>47</v>
      </c>
      <c r="E10" t="s">
        <v>48</v>
      </c>
      <c r="F10" t="s">
        <v>49</v>
      </c>
      <c r="G10" t="s">
        <v>19</v>
      </c>
      <c r="H10">
        <v>8</v>
      </c>
      <c r="I10" t="s">
        <v>20</v>
      </c>
      <c r="J10">
        <v>2</v>
      </c>
      <c r="K10">
        <v>5.5</v>
      </c>
      <c r="L10" t="s">
        <v>21</v>
      </c>
      <c r="M10" t="s">
        <v>22</v>
      </c>
      <c r="N10">
        <v>8</v>
      </c>
      <c r="O10" t="s">
        <v>23</v>
      </c>
    </row>
    <row r="11" spans="1:15">
      <c r="A11" t="s">
        <v>50</v>
      </c>
      <c r="B11" s="2" t="str">
        <f>Hyperlink("https://www.diodes.com/assets/Datasheets/74AHC1G00.pdf")</f>
        <v>https://www.diodes.com/assets/Datasheets/74AHC1G00.pdf</v>
      </c>
      <c r="C11" t="str">
        <f>Hyperlink("https://www.diodes.com/part/view/74AHC1G00","74AHC1G00")</f>
        <v>74AHC1G00</v>
      </c>
      <c r="D11" t="s">
        <v>51</v>
      </c>
      <c r="E11" t="s">
        <v>17</v>
      </c>
      <c r="F11" t="s">
        <v>18</v>
      </c>
      <c r="G11" t="s">
        <v>19</v>
      </c>
      <c r="H11">
        <v>1</v>
      </c>
      <c r="I11" t="s">
        <v>20</v>
      </c>
      <c r="J11">
        <v>2</v>
      </c>
      <c r="K11">
        <v>5.5</v>
      </c>
      <c r="L11" t="s">
        <v>21</v>
      </c>
      <c r="M11" t="s">
        <v>22</v>
      </c>
      <c r="N11">
        <v>8</v>
      </c>
      <c r="O11" t="s">
        <v>52</v>
      </c>
    </row>
    <row r="12" spans="1:15">
      <c r="A12" t="s">
        <v>53</v>
      </c>
      <c r="B12" s="2" t="str">
        <f>Hyperlink("https://www.diodes.com/assets/Datasheets/74AHC1G00Q.pdf")</f>
        <v>https://www.diodes.com/assets/Datasheets/74AHC1G00Q.pdf</v>
      </c>
      <c r="C12" t="str">
        <f>Hyperlink("https://www.diodes.com/part/view/74AHC1G00Q","74AHC1G00Q")</f>
        <v>74AHC1G00Q</v>
      </c>
      <c r="D12" t="s">
        <v>51</v>
      </c>
      <c r="E12" t="s">
        <v>17</v>
      </c>
      <c r="F12" t="s">
        <v>18</v>
      </c>
      <c r="G12" t="s">
        <v>54</v>
      </c>
      <c r="H12">
        <v>1</v>
      </c>
      <c r="I12" t="s">
        <v>20</v>
      </c>
      <c r="J12">
        <v>2</v>
      </c>
      <c r="K12">
        <v>5.5</v>
      </c>
      <c r="L12" t="s">
        <v>21</v>
      </c>
      <c r="M12" t="s">
        <v>22</v>
      </c>
      <c r="N12">
        <v>8</v>
      </c>
      <c r="O12" t="s">
        <v>52</v>
      </c>
    </row>
    <row r="13" spans="1:15">
      <c r="A13" t="s">
        <v>55</v>
      </c>
      <c r="B13" s="2" t="str">
        <f>Hyperlink("https://www.diodes.com/assets/Datasheets/74AHC1G02.pdf")</f>
        <v>https://www.diodes.com/assets/Datasheets/74AHC1G02.pdf</v>
      </c>
      <c r="C13" t="str">
        <f>Hyperlink("https://www.diodes.com/part/view/74AHC1G02","74AHC1G02")</f>
        <v>74AHC1G02</v>
      </c>
      <c r="D13" t="s">
        <v>56</v>
      </c>
      <c r="E13" t="s">
        <v>57</v>
      </c>
      <c r="F13" t="s">
        <v>18</v>
      </c>
      <c r="G13" t="s">
        <v>19</v>
      </c>
      <c r="H13">
        <v>1</v>
      </c>
      <c r="I13" t="s">
        <v>20</v>
      </c>
      <c r="J13">
        <v>2</v>
      </c>
      <c r="K13">
        <v>5.5</v>
      </c>
      <c r="L13" t="s">
        <v>21</v>
      </c>
      <c r="M13" t="s">
        <v>22</v>
      </c>
      <c r="N13">
        <v>8</v>
      </c>
      <c r="O13" t="s">
        <v>52</v>
      </c>
    </row>
    <row r="14" spans="1:15">
      <c r="A14" t="s">
        <v>58</v>
      </c>
      <c r="B14" s="2" t="str">
        <f>Hyperlink("https://www.diodes.com/assets/Datasheets/74AHC1G02Q.pdf")</f>
        <v>https://www.diodes.com/assets/Datasheets/74AHC1G02Q.pdf</v>
      </c>
      <c r="C14" t="str">
        <f>Hyperlink("https://www.diodes.com/part/view/74AHC1G02Q","74AHC1G02Q")</f>
        <v>74AHC1G02Q</v>
      </c>
      <c r="D14" t="s">
        <v>56</v>
      </c>
      <c r="E14" t="s">
        <v>57</v>
      </c>
      <c r="F14" t="s">
        <v>18</v>
      </c>
      <c r="G14" t="s">
        <v>54</v>
      </c>
      <c r="H14">
        <v>1</v>
      </c>
      <c r="I14" t="s">
        <v>20</v>
      </c>
      <c r="J14">
        <v>2</v>
      </c>
      <c r="K14">
        <v>5.5</v>
      </c>
      <c r="L14" t="s">
        <v>21</v>
      </c>
      <c r="M14" t="s">
        <v>22</v>
      </c>
      <c r="N14">
        <v>8</v>
      </c>
      <c r="O14" t="s">
        <v>52</v>
      </c>
    </row>
    <row r="15" spans="1:15">
      <c r="A15" t="s">
        <v>59</v>
      </c>
      <c r="B15" s="2" t="str">
        <f>Hyperlink("https://www.diodes.com/assets/Datasheets/74AHC1G04.pdf")</f>
        <v>https://www.diodes.com/assets/Datasheets/74AHC1G04.pdf</v>
      </c>
      <c r="C15" t="str">
        <f>Hyperlink("https://www.diodes.com/part/view/74AHC1G04","74AHC1G04")</f>
        <v>74AHC1G04</v>
      </c>
      <c r="D15" t="s">
        <v>26</v>
      </c>
      <c r="E15" t="s">
        <v>26</v>
      </c>
      <c r="F15" t="s">
        <v>27</v>
      </c>
      <c r="G15" t="s">
        <v>19</v>
      </c>
      <c r="H15">
        <v>1</v>
      </c>
      <c r="I15" t="s">
        <v>20</v>
      </c>
      <c r="J15">
        <v>2</v>
      </c>
      <c r="K15">
        <v>5.5</v>
      </c>
      <c r="L15" t="s">
        <v>21</v>
      </c>
      <c r="M15" t="s">
        <v>22</v>
      </c>
      <c r="N15">
        <v>8</v>
      </c>
      <c r="O15" t="s">
        <v>52</v>
      </c>
    </row>
    <row r="16" spans="1:15">
      <c r="A16" t="s">
        <v>60</v>
      </c>
      <c r="B16" s="2" t="str">
        <f>Hyperlink("https://www.diodes.com/assets/Datasheets/74AHC1G04Q.pdf")</f>
        <v>https://www.diodes.com/assets/Datasheets/74AHC1G04Q.pdf</v>
      </c>
      <c r="C16" t="str">
        <f>Hyperlink("https://www.diodes.com/part/view/74AHC1G04Q","74AHC1G04Q")</f>
        <v>74AHC1G04Q</v>
      </c>
      <c r="D16" t="s">
        <v>26</v>
      </c>
      <c r="E16" t="s">
        <v>26</v>
      </c>
      <c r="F16" t="s">
        <v>27</v>
      </c>
      <c r="G16" t="s">
        <v>54</v>
      </c>
      <c r="H16">
        <v>1</v>
      </c>
      <c r="I16" t="s">
        <v>20</v>
      </c>
      <c r="J16">
        <v>2</v>
      </c>
      <c r="K16">
        <v>5.5</v>
      </c>
      <c r="L16" t="s">
        <v>21</v>
      </c>
      <c r="M16" t="s">
        <v>22</v>
      </c>
      <c r="N16">
        <v>8</v>
      </c>
      <c r="O16" t="s">
        <v>52</v>
      </c>
    </row>
    <row r="17" spans="1:15">
      <c r="A17" t="s">
        <v>61</v>
      </c>
      <c r="B17" s="2" t="str">
        <f>Hyperlink("https://www.diodes.com/assets/Datasheets/74AHC1G07Q.pdf")</f>
        <v>https://www.diodes.com/assets/Datasheets/74AHC1G07Q.pdf</v>
      </c>
      <c r="C17" t="str">
        <f>Hyperlink("https://www.diodes.com/part/view/74AHC1G07Q","74AHC1G07Q")</f>
        <v>74AHC1G07Q</v>
      </c>
      <c r="D17" t="s">
        <v>62</v>
      </c>
      <c r="E17" t="s">
        <v>36</v>
      </c>
      <c r="F17" t="s">
        <v>27</v>
      </c>
      <c r="G17" t="s">
        <v>54</v>
      </c>
      <c r="H17">
        <v>1</v>
      </c>
      <c r="I17" t="s">
        <v>20</v>
      </c>
      <c r="J17">
        <v>2</v>
      </c>
      <c r="K17">
        <v>5.5</v>
      </c>
      <c r="L17" t="s">
        <v>21</v>
      </c>
      <c r="M17" t="s">
        <v>30</v>
      </c>
      <c r="N17">
        <v>8</v>
      </c>
      <c r="O17" t="s">
        <v>52</v>
      </c>
    </row>
    <row r="18" spans="1:15">
      <c r="A18" t="s">
        <v>63</v>
      </c>
      <c r="B18" s="2" t="str">
        <f>Hyperlink("https://www.diodes.com/assets/Datasheets/74AHC1G08.pdf")</f>
        <v>https://www.diodes.com/assets/Datasheets/74AHC1G08.pdf</v>
      </c>
      <c r="C18" t="str">
        <f>Hyperlink("https://www.diodes.com/part/view/74AHC1G08","74AHC1G08")</f>
        <v>74AHC1G08</v>
      </c>
      <c r="D18" t="s">
        <v>64</v>
      </c>
      <c r="E18" t="s">
        <v>33</v>
      </c>
      <c r="F18" t="s">
        <v>18</v>
      </c>
      <c r="G18" t="s">
        <v>19</v>
      </c>
      <c r="H18">
        <v>1</v>
      </c>
      <c r="I18" t="s">
        <v>20</v>
      </c>
      <c r="J18">
        <v>2</v>
      </c>
      <c r="K18">
        <v>5.5</v>
      </c>
      <c r="L18" t="s">
        <v>21</v>
      </c>
      <c r="M18" t="s">
        <v>22</v>
      </c>
      <c r="N18">
        <v>8</v>
      </c>
      <c r="O18" t="s">
        <v>52</v>
      </c>
    </row>
    <row r="19" spans="1:15">
      <c r="A19" t="s">
        <v>65</v>
      </c>
      <c r="B19" s="2" t="str">
        <f>Hyperlink("https://www.diodes.com/assets/Datasheets/74AHC1G08Q.pdf")</f>
        <v>https://www.diodes.com/assets/Datasheets/74AHC1G08Q.pdf</v>
      </c>
      <c r="C19" t="str">
        <f>Hyperlink("https://www.diodes.com/part/view/74AHC1G08Q","74AHC1G08Q")</f>
        <v>74AHC1G08Q</v>
      </c>
      <c r="D19" t="s">
        <v>64</v>
      </c>
      <c r="E19" t="s">
        <v>33</v>
      </c>
      <c r="F19" t="s">
        <v>18</v>
      </c>
      <c r="G19" t="s">
        <v>54</v>
      </c>
      <c r="H19">
        <v>1</v>
      </c>
      <c r="I19" t="s">
        <v>20</v>
      </c>
      <c r="J19">
        <v>2</v>
      </c>
      <c r="K19">
        <v>5.5</v>
      </c>
      <c r="L19" t="s">
        <v>21</v>
      </c>
      <c r="M19" t="s">
        <v>22</v>
      </c>
      <c r="N19">
        <v>8</v>
      </c>
      <c r="O19" t="s">
        <v>52</v>
      </c>
    </row>
    <row r="20" spans="1:15">
      <c r="A20" t="s">
        <v>66</v>
      </c>
      <c r="B20" s="2" t="str">
        <f>Hyperlink("https://www.diodes.com/assets/Datasheets/74AHC1G09.pdf")</f>
        <v>https://www.diodes.com/assets/Datasheets/74AHC1G09.pdf</v>
      </c>
      <c r="C20" t="str">
        <f>Hyperlink("https://www.diodes.com/part/view/74AHC1G09","74AHC1G09")</f>
        <v>74AHC1G09</v>
      </c>
      <c r="D20" t="s">
        <v>67</v>
      </c>
      <c r="E20" t="s">
        <v>33</v>
      </c>
      <c r="F20" t="s">
        <v>18</v>
      </c>
      <c r="G20" t="s">
        <v>19</v>
      </c>
      <c r="H20">
        <v>1</v>
      </c>
      <c r="I20" t="s">
        <v>20</v>
      </c>
      <c r="J20">
        <v>2</v>
      </c>
      <c r="K20">
        <v>5.5</v>
      </c>
      <c r="L20" t="s">
        <v>21</v>
      </c>
      <c r="M20" t="s">
        <v>30</v>
      </c>
      <c r="N20">
        <v>8</v>
      </c>
      <c r="O20" t="s">
        <v>52</v>
      </c>
    </row>
    <row r="21" spans="1:15">
      <c r="A21" t="s">
        <v>68</v>
      </c>
      <c r="B21" s="2" t="str">
        <f>Hyperlink("https://www.diodes.com/assets/Datasheets/74AHC1G09Q.pdf")</f>
        <v>https://www.diodes.com/assets/Datasheets/74AHC1G09Q.pdf</v>
      </c>
      <c r="C21" t="str">
        <f>Hyperlink("https://www.diodes.com/part/view/74AHC1G09Q","74AHC1G09Q")</f>
        <v>74AHC1G09Q</v>
      </c>
      <c r="D21" t="s">
        <v>64</v>
      </c>
      <c r="E21" t="s">
        <v>33</v>
      </c>
      <c r="F21" t="s">
        <v>18</v>
      </c>
      <c r="G21" t="s">
        <v>54</v>
      </c>
      <c r="H21">
        <v>1</v>
      </c>
      <c r="I21" t="s">
        <v>20</v>
      </c>
      <c r="J21">
        <v>2</v>
      </c>
      <c r="K21">
        <v>5.5</v>
      </c>
      <c r="L21" t="s">
        <v>21</v>
      </c>
      <c r="M21" t="s">
        <v>30</v>
      </c>
      <c r="N21">
        <v>8</v>
      </c>
      <c r="O21" t="s">
        <v>52</v>
      </c>
    </row>
    <row r="22" spans="1:15">
      <c r="A22" t="s">
        <v>69</v>
      </c>
      <c r="B22" s="2" t="str">
        <f>Hyperlink("https://www.diodes.com/assets/Datasheets/74AHC1G125.pdf")</f>
        <v>https://www.diodes.com/assets/Datasheets/74AHC1G125.pdf</v>
      </c>
      <c r="C22" t="str">
        <f>Hyperlink("https://www.diodes.com/part/view/74AHC1G125","74AHC1G125")</f>
        <v>74AHC1G125</v>
      </c>
      <c r="D22" t="s">
        <v>70</v>
      </c>
      <c r="E22" t="s">
        <v>36</v>
      </c>
      <c r="F22" t="s">
        <v>27</v>
      </c>
      <c r="G22" t="s">
        <v>19</v>
      </c>
      <c r="H22">
        <v>1</v>
      </c>
      <c r="I22" t="s">
        <v>20</v>
      </c>
      <c r="J22">
        <v>2</v>
      </c>
      <c r="K22">
        <v>5.5</v>
      </c>
      <c r="L22" t="s">
        <v>21</v>
      </c>
      <c r="M22" t="s">
        <v>37</v>
      </c>
      <c r="N22">
        <v>8</v>
      </c>
      <c r="O22" t="s">
        <v>52</v>
      </c>
    </row>
    <row r="23" spans="1:15">
      <c r="A23" t="s">
        <v>71</v>
      </c>
      <c r="B23" s="2" t="str">
        <f>Hyperlink("https://www.diodes.com/assets/Datasheets/74AHC1G125Q.pdf")</f>
        <v>https://www.diodes.com/assets/Datasheets/74AHC1G125Q.pdf</v>
      </c>
      <c r="C23" t="str">
        <f>Hyperlink("https://www.diodes.com/part/view/74AHC1G125Q","74AHC1G125Q")</f>
        <v>74AHC1G125Q</v>
      </c>
      <c r="D23" t="s">
        <v>70</v>
      </c>
      <c r="E23" t="s">
        <v>36</v>
      </c>
      <c r="F23" t="s">
        <v>27</v>
      </c>
      <c r="G23" t="s">
        <v>54</v>
      </c>
      <c r="H23">
        <v>1</v>
      </c>
      <c r="I23" t="s">
        <v>20</v>
      </c>
      <c r="J23">
        <v>2</v>
      </c>
      <c r="K23">
        <v>5.5</v>
      </c>
      <c r="L23" t="s">
        <v>21</v>
      </c>
      <c r="M23" t="s">
        <v>37</v>
      </c>
      <c r="N23">
        <v>8</v>
      </c>
      <c r="O23" t="s">
        <v>52</v>
      </c>
    </row>
    <row r="24" spans="1:15">
      <c r="A24" t="s">
        <v>72</v>
      </c>
      <c r="B24" s="2" t="str">
        <f>Hyperlink("https://www.diodes.com/assets/Datasheets/74AHC1G126.pdf")</f>
        <v>https://www.diodes.com/assets/Datasheets/74AHC1G126.pdf</v>
      </c>
      <c r="C24" t="str">
        <f>Hyperlink("https://www.diodes.com/part/view/74AHC1G126","74AHC1G126")</f>
        <v>74AHC1G126</v>
      </c>
      <c r="D24" t="s">
        <v>73</v>
      </c>
      <c r="E24" t="s">
        <v>36</v>
      </c>
      <c r="F24" t="s">
        <v>27</v>
      </c>
      <c r="G24" t="s">
        <v>19</v>
      </c>
      <c r="H24">
        <v>1</v>
      </c>
      <c r="I24" t="s">
        <v>20</v>
      </c>
      <c r="J24">
        <v>2</v>
      </c>
      <c r="K24">
        <v>5.5</v>
      </c>
      <c r="L24" t="s">
        <v>21</v>
      </c>
      <c r="M24" t="s">
        <v>37</v>
      </c>
      <c r="N24">
        <v>8</v>
      </c>
      <c r="O24" t="s">
        <v>52</v>
      </c>
    </row>
    <row r="25" spans="1:15">
      <c r="A25" t="s">
        <v>74</v>
      </c>
      <c r="B25" s="2" t="str">
        <f>Hyperlink("https://www.diodes.com/assets/Datasheets/74AHC1G126Q.pdf")</f>
        <v>https://www.diodes.com/assets/Datasheets/74AHC1G126Q.pdf</v>
      </c>
      <c r="C25" t="str">
        <f>Hyperlink("https://www.diodes.com/part/view/74AHC1G126Q","74AHC1G126Q")</f>
        <v>74AHC1G126Q</v>
      </c>
      <c r="D25" t="s">
        <v>73</v>
      </c>
      <c r="E25" t="s">
        <v>36</v>
      </c>
      <c r="F25" t="s">
        <v>27</v>
      </c>
      <c r="G25" t="s">
        <v>54</v>
      </c>
      <c r="H25">
        <v>1</v>
      </c>
      <c r="I25" t="s">
        <v>20</v>
      </c>
      <c r="J25">
        <v>2</v>
      </c>
      <c r="K25">
        <v>5.5</v>
      </c>
      <c r="L25" t="s">
        <v>21</v>
      </c>
      <c r="M25" t="s">
        <v>37</v>
      </c>
      <c r="N25">
        <v>8</v>
      </c>
      <c r="O25" t="s">
        <v>52</v>
      </c>
    </row>
    <row r="26" spans="1:15">
      <c r="A26" t="s">
        <v>75</v>
      </c>
      <c r="B26" s="2" t="str">
        <f>Hyperlink("https://www.diodes.com/assets/Datasheets/74AHC1G14.pdf")</f>
        <v>https://www.diodes.com/assets/Datasheets/74AHC1G14.pdf</v>
      </c>
      <c r="C26" t="str">
        <f>Hyperlink("https://www.diodes.com/part/view/74AHC1G14","74AHC1G14")</f>
        <v>74AHC1G14</v>
      </c>
      <c r="D26" t="s">
        <v>76</v>
      </c>
      <c r="E26" t="s">
        <v>26</v>
      </c>
      <c r="F26" t="s">
        <v>27</v>
      </c>
      <c r="G26" t="s">
        <v>19</v>
      </c>
      <c r="H26">
        <v>1</v>
      </c>
      <c r="I26" t="s">
        <v>20</v>
      </c>
      <c r="J26">
        <v>2</v>
      </c>
      <c r="K26">
        <v>5.5</v>
      </c>
      <c r="L26" t="s">
        <v>21</v>
      </c>
      <c r="M26" t="s">
        <v>22</v>
      </c>
      <c r="N26">
        <v>8</v>
      </c>
      <c r="O26" t="s">
        <v>52</v>
      </c>
    </row>
    <row r="27" spans="1:15">
      <c r="A27" t="s">
        <v>77</v>
      </c>
      <c r="B27" s="2" t="str">
        <f>Hyperlink("https://www.diodes.com/assets/Datasheets/74AHC1G14Q.pdf")</f>
        <v>https://www.diodes.com/assets/Datasheets/74AHC1G14Q.pdf</v>
      </c>
      <c r="C27" t="str">
        <f>Hyperlink("https://www.diodes.com/part/view/74AHC1G14Q","74AHC1G14Q")</f>
        <v>74AHC1G14Q</v>
      </c>
      <c r="D27" t="s">
        <v>76</v>
      </c>
      <c r="E27" t="s">
        <v>26</v>
      </c>
      <c r="F27" t="s">
        <v>27</v>
      </c>
      <c r="G27" t="s">
        <v>54</v>
      </c>
      <c r="H27">
        <v>1</v>
      </c>
      <c r="I27" t="s">
        <v>20</v>
      </c>
      <c r="J27">
        <v>2</v>
      </c>
      <c r="K27">
        <v>5.5</v>
      </c>
      <c r="L27" t="s">
        <v>21</v>
      </c>
      <c r="M27" t="s">
        <v>22</v>
      </c>
      <c r="N27">
        <v>8</v>
      </c>
      <c r="O27" t="s">
        <v>52</v>
      </c>
    </row>
    <row r="28" spans="1:15">
      <c r="A28" t="s">
        <v>78</v>
      </c>
      <c r="B28" s="2" t="str">
        <f>Hyperlink("https://www.diodes.com/assets/Datasheets/74AHC1G32.pdf")</f>
        <v>https://www.diodes.com/assets/Datasheets/74AHC1G32.pdf</v>
      </c>
      <c r="C28" t="str">
        <f>Hyperlink("https://www.diodes.com/part/view/74AHC1G32","74AHC1G32")</f>
        <v>74AHC1G32</v>
      </c>
      <c r="D28" t="s">
        <v>79</v>
      </c>
      <c r="E28" t="s">
        <v>80</v>
      </c>
      <c r="F28" t="s">
        <v>18</v>
      </c>
      <c r="G28" t="s">
        <v>19</v>
      </c>
      <c r="H28">
        <v>1</v>
      </c>
      <c r="I28" t="s">
        <v>20</v>
      </c>
      <c r="J28">
        <v>2</v>
      </c>
      <c r="K28">
        <v>5.5</v>
      </c>
      <c r="L28" t="s">
        <v>21</v>
      </c>
      <c r="M28" t="s">
        <v>22</v>
      </c>
      <c r="N28">
        <v>8</v>
      </c>
      <c r="O28" t="s">
        <v>52</v>
      </c>
    </row>
    <row r="29" spans="1:15">
      <c r="A29" t="s">
        <v>81</v>
      </c>
      <c r="B29" s="2" t="str">
        <f>Hyperlink("https://www.diodes.com/assets/Datasheets/74AHC1G32Q.pdf")</f>
        <v>https://www.diodes.com/assets/Datasheets/74AHC1G32Q.pdf</v>
      </c>
      <c r="C29" t="str">
        <f>Hyperlink("https://www.diodes.com/part/view/74AHC1G32Q","74AHC1G32Q")</f>
        <v>74AHC1G32Q</v>
      </c>
      <c r="D29" t="s">
        <v>79</v>
      </c>
      <c r="E29" t="s">
        <v>80</v>
      </c>
      <c r="F29" t="s">
        <v>18</v>
      </c>
      <c r="G29" t="s">
        <v>54</v>
      </c>
      <c r="H29">
        <v>1</v>
      </c>
      <c r="I29" t="s">
        <v>20</v>
      </c>
      <c r="J29">
        <v>2</v>
      </c>
      <c r="K29">
        <v>5.5</v>
      </c>
      <c r="L29" t="s">
        <v>21</v>
      </c>
      <c r="M29" t="s">
        <v>22</v>
      </c>
      <c r="N29">
        <v>8</v>
      </c>
      <c r="O29" t="s">
        <v>52</v>
      </c>
    </row>
    <row r="30" spans="1:15">
      <c r="A30" t="s">
        <v>82</v>
      </c>
      <c r="B30" s="2" t="str">
        <f>Hyperlink("https://www.diodes.com/assets/Datasheets/74AHC1G86.pdf")</f>
        <v>https://www.diodes.com/assets/Datasheets/74AHC1G86.pdf</v>
      </c>
      <c r="C30" t="str">
        <f>Hyperlink("https://www.diodes.com/part/view/74AHC1G86","74AHC1G86")</f>
        <v>74AHC1G86</v>
      </c>
      <c r="D30" t="s">
        <v>83</v>
      </c>
      <c r="E30" t="s">
        <v>84</v>
      </c>
      <c r="F30" t="s">
        <v>18</v>
      </c>
      <c r="G30" t="s">
        <v>19</v>
      </c>
      <c r="H30">
        <v>1</v>
      </c>
      <c r="I30" t="s">
        <v>20</v>
      </c>
      <c r="J30">
        <v>2</v>
      </c>
      <c r="K30">
        <v>5.5</v>
      </c>
      <c r="L30" t="s">
        <v>21</v>
      </c>
      <c r="M30" t="s">
        <v>22</v>
      </c>
      <c r="N30">
        <v>8</v>
      </c>
      <c r="O30" t="s">
        <v>52</v>
      </c>
    </row>
    <row r="31" spans="1:15">
      <c r="A31" t="s">
        <v>85</v>
      </c>
      <c r="B31" s="2" t="str">
        <f>Hyperlink("https://www.diodes.com/assets/Datasheets/74AHC1G86Q.pdf")</f>
        <v>https://www.diodes.com/assets/Datasheets/74AHC1G86Q.pdf</v>
      </c>
      <c r="C31" t="str">
        <f>Hyperlink("https://www.diodes.com/part/view/74AHC1G86Q","74AHC1G86Q")</f>
        <v>74AHC1G86Q</v>
      </c>
      <c r="D31" t="s">
        <v>83</v>
      </c>
      <c r="E31" t="s">
        <v>84</v>
      </c>
      <c r="F31" t="s">
        <v>18</v>
      </c>
      <c r="G31" t="s">
        <v>54</v>
      </c>
      <c r="H31">
        <v>1</v>
      </c>
      <c r="I31" t="s">
        <v>20</v>
      </c>
      <c r="J31">
        <v>2</v>
      </c>
      <c r="K31">
        <v>5.5</v>
      </c>
      <c r="L31" t="s">
        <v>21</v>
      </c>
      <c r="M31" t="s">
        <v>22</v>
      </c>
      <c r="N31">
        <v>8</v>
      </c>
      <c r="O31" t="s">
        <v>52</v>
      </c>
    </row>
    <row r="32" spans="1:15">
      <c r="A32" t="s">
        <v>86</v>
      </c>
      <c r="B32" s="2" t="str">
        <f>Hyperlink("https://www.diodes.com/assets/Datasheets/74AHC1GU04.pdf")</f>
        <v>https://www.diodes.com/assets/Datasheets/74AHC1GU04.pdf</v>
      </c>
      <c r="C32" t="str">
        <f>Hyperlink("https://www.diodes.com/part/view/74AHC1GU04","74AHC1GU04")</f>
        <v>74AHC1GU04</v>
      </c>
      <c r="D32" t="s">
        <v>87</v>
      </c>
      <c r="E32" t="s">
        <v>26</v>
      </c>
      <c r="F32" t="s">
        <v>27</v>
      </c>
      <c r="G32" t="s">
        <v>19</v>
      </c>
      <c r="H32">
        <v>1</v>
      </c>
      <c r="I32" t="s">
        <v>20</v>
      </c>
      <c r="J32">
        <v>2</v>
      </c>
      <c r="K32">
        <v>5.5</v>
      </c>
      <c r="L32" t="s">
        <v>21</v>
      </c>
      <c r="M32" t="s">
        <v>22</v>
      </c>
      <c r="N32">
        <v>8</v>
      </c>
      <c r="O32" t="s">
        <v>52</v>
      </c>
    </row>
    <row r="33" spans="1:15">
      <c r="A33" t="s">
        <v>88</v>
      </c>
      <c r="B33" s="2" t="str">
        <f>Hyperlink("https://www.diodes.com/assets/Datasheets/74AHC32.pdf")</f>
        <v>https://www.diodes.com/assets/Datasheets/74AHC32.pdf</v>
      </c>
      <c r="C33" t="str">
        <f>Hyperlink("https://www.diodes.com/part/view/74AHC32","74AHC32")</f>
        <v>74AHC32</v>
      </c>
      <c r="D33" t="s">
        <v>89</v>
      </c>
      <c r="E33" t="s">
        <v>80</v>
      </c>
      <c r="F33" t="s">
        <v>18</v>
      </c>
      <c r="G33" t="s">
        <v>19</v>
      </c>
      <c r="H33">
        <v>4</v>
      </c>
      <c r="I33" t="s">
        <v>20</v>
      </c>
      <c r="J33">
        <v>2</v>
      </c>
      <c r="K33">
        <v>5.5</v>
      </c>
      <c r="L33" t="s">
        <v>21</v>
      </c>
      <c r="M33" t="s">
        <v>22</v>
      </c>
      <c r="N33">
        <v>8</v>
      </c>
      <c r="O33" t="s">
        <v>23</v>
      </c>
    </row>
    <row r="34" spans="1:15">
      <c r="A34" t="s">
        <v>90</v>
      </c>
      <c r="B34" s="2" t="str">
        <f>Hyperlink("https://www.diodes.com/assets/Datasheets/74AHC594.pdf")</f>
        <v>https://www.diodes.com/assets/Datasheets/74AHC594.pdf</v>
      </c>
      <c r="C34" t="str">
        <f>Hyperlink("https://www.diodes.com/part/view/74AHC594","74AHC594")</f>
        <v>74AHC594</v>
      </c>
      <c r="D34" t="s">
        <v>91</v>
      </c>
      <c r="E34" t="s">
        <v>48</v>
      </c>
      <c r="F34" t="s">
        <v>49</v>
      </c>
      <c r="G34" t="s">
        <v>19</v>
      </c>
      <c r="H34">
        <v>8</v>
      </c>
      <c r="I34" t="s">
        <v>20</v>
      </c>
      <c r="J34">
        <v>2</v>
      </c>
      <c r="K34">
        <v>5.5</v>
      </c>
      <c r="L34" t="s">
        <v>21</v>
      </c>
      <c r="M34" t="s">
        <v>22</v>
      </c>
      <c r="N34">
        <v>8</v>
      </c>
      <c r="O34" t="s">
        <v>43</v>
      </c>
    </row>
    <row r="35" spans="1:15">
      <c r="A35" t="s">
        <v>92</v>
      </c>
      <c r="B35" s="2" t="str">
        <f>Hyperlink("https://www.diodes.com/assets/Datasheets/74AHC595.pdf")</f>
        <v>https://www.diodes.com/assets/Datasheets/74AHC595.pdf</v>
      </c>
      <c r="C35" t="str">
        <f>Hyperlink("https://www.diodes.com/part/view/74AHC595","74AHC595")</f>
        <v>74AHC595</v>
      </c>
      <c r="D35" t="s">
        <v>91</v>
      </c>
      <c r="E35" t="s">
        <v>48</v>
      </c>
      <c r="F35" t="s">
        <v>49</v>
      </c>
      <c r="G35" t="s">
        <v>19</v>
      </c>
      <c r="H35">
        <v>8</v>
      </c>
      <c r="I35" t="s">
        <v>20</v>
      </c>
      <c r="J35">
        <v>2</v>
      </c>
      <c r="K35">
        <v>5.5</v>
      </c>
      <c r="L35" t="s">
        <v>21</v>
      </c>
      <c r="M35" t="s">
        <v>22</v>
      </c>
      <c r="N35">
        <v>8</v>
      </c>
      <c r="O35" t="s">
        <v>43</v>
      </c>
    </row>
    <row r="36" spans="1:15">
      <c r="A36" t="s">
        <v>93</v>
      </c>
      <c r="B36" s="2" t="str">
        <f>Hyperlink("https://www.diodes.com/assets/Datasheets/74AHC86.pdf")</f>
        <v>https://www.diodes.com/assets/Datasheets/74AHC86.pdf</v>
      </c>
      <c r="C36" t="str">
        <f>Hyperlink("https://www.diodes.com/part/view/74AHC86","74AHC86")</f>
        <v>74AHC86</v>
      </c>
      <c r="D36" t="s">
        <v>94</v>
      </c>
      <c r="E36" t="s">
        <v>84</v>
      </c>
      <c r="F36" t="s">
        <v>18</v>
      </c>
      <c r="G36" t="s">
        <v>19</v>
      </c>
      <c r="H36">
        <v>4</v>
      </c>
      <c r="I36" t="s">
        <v>20</v>
      </c>
      <c r="J36">
        <v>2</v>
      </c>
      <c r="K36">
        <v>5.5</v>
      </c>
      <c r="L36" t="s">
        <v>21</v>
      </c>
      <c r="M36" t="s">
        <v>22</v>
      </c>
      <c r="N36">
        <v>8</v>
      </c>
      <c r="O36" t="s">
        <v>23</v>
      </c>
    </row>
    <row r="37" spans="1:15">
      <c r="A37" t="s">
        <v>95</v>
      </c>
      <c r="B37" s="2" t="str">
        <f>Hyperlink("https://www.diodes.com/assets/Datasheets/74AHCT00.pdf")</f>
        <v>https://www.diodes.com/assets/Datasheets/74AHCT00.pdf</v>
      </c>
      <c r="C37" t="str">
        <f>Hyperlink("https://www.diodes.com/part/view/74AHCT00","74AHCT00")</f>
        <v>74AHCT00</v>
      </c>
      <c r="D37" t="s">
        <v>16</v>
      </c>
      <c r="E37" t="s">
        <v>17</v>
      </c>
      <c r="F37" t="s">
        <v>18</v>
      </c>
      <c r="G37" t="s">
        <v>19</v>
      </c>
      <c r="H37">
        <v>4</v>
      </c>
      <c r="I37" t="s">
        <v>96</v>
      </c>
      <c r="J37">
        <v>4.5</v>
      </c>
      <c r="K37">
        <v>5.5</v>
      </c>
      <c r="L37" t="s">
        <v>97</v>
      </c>
      <c r="M37" t="s">
        <v>22</v>
      </c>
      <c r="N37">
        <v>8</v>
      </c>
      <c r="O37" t="s">
        <v>23</v>
      </c>
    </row>
    <row r="38" spans="1:15">
      <c r="A38" t="s">
        <v>98</v>
      </c>
      <c r="B38" s="2" t="str">
        <f>Hyperlink("https://www.diodes.com/assets/Datasheets/74AHCT04.pdf")</f>
        <v>https://www.diodes.com/assets/Datasheets/74AHCT04.pdf</v>
      </c>
      <c r="C38" t="str">
        <f>Hyperlink("https://www.diodes.com/part/view/74AHCT04","74AHCT04")</f>
        <v>74AHCT04</v>
      </c>
      <c r="D38" t="s">
        <v>25</v>
      </c>
      <c r="E38" t="s">
        <v>26</v>
      </c>
      <c r="F38" t="s">
        <v>27</v>
      </c>
      <c r="G38" t="s">
        <v>19</v>
      </c>
      <c r="H38">
        <v>6</v>
      </c>
      <c r="I38" t="s">
        <v>96</v>
      </c>
      <c r="J38">
        <v>4.5</v>
      </c>
      <c r="K38">
        <v>5.5</v>
      </c>
      <c r="L38" t="s">
        <v>97</v>
      </c>
      <c r="M38" t="s">
        <v>22</v>
      </c>
      <c r="N38">
        <v>8</v>
      </c>
      <c r="O38" t="s">
        <v>23</v>
      </c>
    </row>
    <row r="39" spans="1:15">
      <c r="A39" t="s">
        <v>99</v>
      </c>
      <c r="B39" s="2" t="str">
        <f>Hyperlink("https://www.diodes.com/assets/Datasheets/74AHCT08.pdf")</f>
        <v>https://www.diodes.com/assets/Datasheets/74AHCT08.pdf</v>
      </c>
      <c r="C39" t="str">
        <f>Hyperlink("https://www.diodes.com/part/view/74AHCT08","74AHCT08")</f>
        <v>74AHCT08</v>
      </c>
      <c r="D39" t="s">
        <v>32</v>
      </c>
      <c r="E39" t="s">
        <v>33</v>
      </c>
      <c r="F39" t="s">
        <v>18</v>
      </c>
      <c r="G39" t="s">
        <v>19</v>
      </c>
      <c r="H39">
        <v>4</v>
      </c>
      <c r="I39" t="s">
        <v>96</v>
      </c>
      <c r="J39">
        <v>4.5</v>
      </c>
      <c r="K39">
        <v>5.5</v>
      </c>
      <c r="L39" t="s">
        <v>97</v>
      </c>
      <c r="M39" t="s">
        <v>22</v>
      </c>
      <c r="N39">
        <v>8</v>
      </c>
      <c r="O39" t="s">
        <v>23</v>
      </c>
    </row>
    <row r="40" spans="1:15">
      <c r="A40" t="s">
        <v>100</v>
      </c>
      <c r="B40" s="2" t="str">
        <f>Hyperlink("https://www.diodes.com/assets/Datasheets/74AHCT125.pdf")</f>
        <v>https://www.diodes.com/assets/Datasheets/74AHCT125.pdf</v>
      </c>
      <c r="C40" t="str">
        <f>Hyperlink("https://www.diodes.com/part/view/74AHCT125","74AHCT125")</f>
        <v>74AHCT125</v>
      </c>
      <c r="D40" t="s">
        <v>35</v>
      </c>
      <c r="E40" t="s">
        <v>36</v>
      </c>
      <c r="F40" t="s">
        <v>27</v>
      </c>
      <c r="G40" t="s">
        <v>19</v>
      </c>
      <c r="H40">
        <v>4</v>
      </c>
      <c r="I40" t="s">
        <v>96</v>
      </c>
      <c r="J40">
        <v>4.5</v>
      </c>
      <c r="K40">
        <v>5.5</v>
      </c>
      <c r="L40" t="s">
        <v>97</v>
      </c>
      <c r="M40" t="s">
        <v>37</v>
      </c>
      <c r="N40">
        <v>8</v>
      </c>
      <c r="O40" t="s">
        <v>23</v>
      </c>
    </row>
    <row r="41" spans="1:15">
      <c r="A41" t="s">
        <v>101</v>
      </c>
      <c r="B41" s="2" t="str">
        <f>Hyperlink("https://www.diodes.com/assets/Datasheets/74AHCT126.pdf")</f>
        <v>https://www.diodes.com/assets/Datasheets/74AHCT126.pdf</v>
      </c>
      <c r="C41" t="str">
        <f>Hyperlink("https://www.diodes.com/part/view/74AHCT126","74AHCT126")</f>
        <v>74AHCT126</v>
      </c>
      <c r="D41" t="s">
        <v>39</v>
      </c>
      <c r="E41" t="s">
        <v>36</v>
      </c>
      <c r="F41" t="s">
        <v>27</v>
      </c>
      <c r="G41" t="s">
        <v>19</v>
      </c>
      <c r="H41">
        <v>4</v>
      </c>
      <c r="I41" t="s">
        <v>96</v>
      </c>
      <c r="J41">
        <v>4.5</v>
      </c>
      <c r="K41">
        <v>5.5</v>
      </c>
      <c r="L41" t="s">
        <v>97</v>
      </c>
      <c r="M41" t="s">
        <v>37</v>
      </c>
      <c r="N41">
        <v>8</v>
      </c>
      <c r="O41" t="s">
        <v>23</v>
      </c>
    </row>
    <row r="42" spans="1:15">
      <c r="A42" t="s">
        <v>102</v>
      </c>
      <c r="B42" s="2" t="str">
        <f>Hyperlink("https://www.diodes.com/assets/Datasheets/74AHCT138.pdf")</f>
        <v>https://www.diodes.com/assets/Datasheets/74AHCT138.pdf</v>
      </c>
      <c r="C42" t="str">
        <f>Hyperlink("https://www.diodes.com/part/view/74AHCT138","74AHCT138")</f>
        <v>74AHCT138</v>
      </c>
      <c r="D42" t="s">
        <v>103</v>
      </c>
      <c r="E42" t="s">
        <v>42</v>
      </c>
      <c r="F42" t="s">
        <v>42</v>
      </c>
      <c r="G42" t="s">
        <v>19</v>
      </c>
      <c r="H42">
        <v>8</v>
      </c>
      <c r="I42" t="s">
        <v>96</v>
      </c>
      <c r="J42">
        <v>4.5</v>
      </c>
      <c r="K42">
        <v>5.5</v>
      </c>
      <c r="L42" t="s">
        <v>97</v>
      </c>
      <c r="M42" t="s">
        <v>22</v>
      </c>
      <c r="N42">
        <v>8</v>
      </c>
      <c r="O42" t="s">
        <v>43</v>
      </c>
    </row>
    <row r="43" spans="1:15">
      <c r="A43" t="s">
        <v>104</v>
      </c>
      <c r="B43" s="2" t="str">
        <f>Hyperlink("https://www.diodes.com/assets/Datasheets/74AHCT14.pdf")</f>
        <v>https://www.diodes.com/assets/Datasheets/74AHCT14.pdf</v>
      </c>
      <c r="C43" t="str">
        <f>Hyperlink("https://www.diodes.com/part/view/74AHCT14","74AHCT14")</f>
        <v>74AHCT14</v>
      </c>
      <c r="D43" t="s">
        <v>45</v>
      </c>
      <c r="E43" t="s">
        <v>26</v>
      </c>
      <c r="F43" t="s">
        <v>27</v>
      </c>
      <c r="G43" t="s">
        <v>19</v>
      </c>
      <c r="H43">
        <v>6</v>
      </c>
      <c r="I43" t="s">
        <v>96</v>
      </c>
      <c r="J43">
        <v>4.5</v>
      </c>
      <c r="K43">
        <v>5.5</v>
      </c>
      <c r="L43" t="s">
        <v>97</v>
      </c>
      <c r="M43" t="s">
        <v>22</v>
      </c>
      <c r="N43">
        <v>8</v>
      </c>
      <c r="O43" t="s">
        <v>23</v>
      </c>
    </row>
    <row r="44" spans="1:15">
      <c r="A44" t="s">
        <v>105</v>
      </c>
      <c r="B44" s="2" t="str">
        <f>Hyperlink("https://www.diodes.com/assets/Datasheets/74AHCT164.pdf")</f>
        <v>https://www.diodes.com/assets/Datasheets/74AHCT164.pdf</v>
      </c>
      <c r="C44" t="str">
        <f>Hyperlink("https://www.diodes.com/part/view/74AHCT164","74AHCT164")</f>
        <v>74AHCT164</v>
      </c>
      <c r="D44" t="s">
        <v>106</v>
      </c>
      <c r="E44" t="s">
        <v>48</v>
      </c>
      <c r="F44" t="s">
        <v>49</v>
      </c>
      <c r="G44" t="s">
        <v>19</v>
      </c>
      <c r="H44">
        <v>8</v>
      </c>
      <c r="I44" t="s">
        <v>96</v>
      </c>
      <c r="J44">
        <v>4.5</v>
      </c>
      <c r="K44">
        <v>5.5</v>
      </c>
      <c r="L44" t="s">
        <v>97</v>
      </c>
      <c r="M44" t="s">
        <v>22</v>
      </c>
      <c r="N44">
        <v>8</v>
      </c>
      <c r="O44" t="s">
        <v>23</v>
      </c>
    </row>
    <row r="45" spans="1:15">
      <c r="A45" t="s">
        <v>107</v>
      </c>
      <c r="B45" s="2" t="str">
        <f>Hyperlink("https://www.diodes.com/assets/Datasheets/74AHCT1G00.pdf")</f>
        <v>https://www.diodes.com/assets/Datasheets/74AHCT1G00.pdf</v>
      </c>
      <c r="C45" t="str">
        <f>Hyperlink("https://www.diodes.com/part/view/74AHCT1G00","74AHCT1G00")</f>
        <v>74AHCT1G00</v>
      </c>
      <c r="D45" t="s">
        <v>51</v>
      </c>
      <c r="E45" t="s">
        <v>17</v>
      </c>
      <c r="F45" t="s">
        <v>18</v>
      </c>
      <c r="G45" t="s">
        <v>19</v>
      </c>
      <c r="H45">
        <v>1</v>
      </c>
      <c r="I45" t="s">
        <v>96</v>
      </c>
      <c r="J45">
        <v>4.5</v>
      </c>
      <c r="K45">
        <v>5.5</v>
      </c>
      <c r="L45" t="s">
        <v>97</v>
      </c>
      <c r="M45" t="s">
        <v>22</v>
      </c>
      <c r="N45">
        <v>8</v>
      </c>
      <c r="O45" t="s">
        <v>52</v>
      </c>
    </row>
    <row r="46" spans="1:15">
      <c r="A46" t="s">
        <v>108</v>
      </c>
      <c r="B46" s="2" t="str">
        <f>Hyperlink("https://www.diodes.com/assets/Datasheets/74AHCT1G00Q.pdf")</f>
        <v>https://www.diodes.com/assets/Datasheets/74AHCT1G00Q.pdf</v>
      </c>
      <c r="C46" t="str">
        <f>Hyperlink("https://www.diodes.com/part/view/74AHCT1G00Q","74AHCT1G00Q")</f>
        <v>74AHCT1G00Q</v>
      </c>
      <c r="D46" t="s">
        <v>51</v>
      </c>
      <c r="E46" t="s">
        <v>17</v>
      </c>
      <c r="F46" t="s">
        <v>18</v>
      </c>
      <c r="G46" t="s">
        <v>54</v>
      </c>
      <c r="H46">
        <v>1</v>
      </c>
      <c r="I46" t="s">
        <v>96</v>
      </c>
      <c r="J46">
        <v>4.5</v>
      </c>
      <c r="K46">
        <v>5.5</v>
      </c>
      <c r="L46" t="s">
        <v>97</v>
      </c>
      <c r="M46" t="s">
        <v>22</v>
      </c>
      <c r="N46">
        <v>8</v>
      </c>
      <c r="O46" t="s">
        <v>52</v>
      </c>
    </row>
    <row r="47" spans="1:15">
      <c r="A47" t="s">
        <v>109</v>
      </c>
      <c r="B47" s="2" t="str">
        <f>Hyperlink("https://www.diodes.com/assets/Datasheets/74AHCT1G02.pdf")</f>
        <v>https://www.diodes.com/assets/Datasheets/74AHCT1G02.pdf</v>
      </c>
      <c r="C47" t="str">
        <f>Hyperlink("https://www.diodes.com/part/view/74AHCT1G02","74AHCT1G02")</f>
        <v>74AHCT1G02</v>
      </c>
      <c r="D47" t="s">
        <v>56</v>
      </c>
      <c r="E47" t="s">
        <v>57</v>
      </c>
      <c r="F47" t="s">
        <v>18</v>
      </c>
      <c r="G47" t="s">
        <v>19</v>
      </c>
      <c r="H47">
        <v>1</v>
      </c>
      <c r="I47" t="s">
        <v>96</v>
      </c>
      <c r="J47">
        <v>4.5</v>
      </c>
      <c r="K47">
        <v>5.5</v>
      </c>
      <c r="L47" t="s">
        <v>97</v>
      </c>
      <c r="M47" t="s">
        <v>22</v>
      </c>
      <c r="N47">
        <v>8</v>
      </c>
      <c r="O47" t="s">
        <v>52</v>
      </c>
    </row>
    <row r="48" spans="1:15">
      <c r="A48" t="s">
        <v>110</v>
      </c>
      <c r="B48" s="2" t="str">
        <f>Hyperlink("https://www.diodes.com/assets/Datasheets/74AHCT1G02Q.pdf")</f>
        <v>https://www.diodes.com/assets/Datasheets/74AHCT1G02Q.pdf</v>
      </c>
      <c r="C48" t="str">
        <f>Hyperlink("https://www.diodes.com/part/view/74AHCT1G02Q","74AHCT1G02Q")</f>
        <v>74AHCT1G02Q</v>
      </c>
      <c r="D48" t="s">
        <v>56</v>
      </c>
      <c r="E48" t="s">
        <v>57</v>
      </c>
      <c r="F48" t="s">
        <v>18</v>
      </c>
      <c r="G48" t="s">
        <v>54</v>
      </c>
      <c r="H48">
        <v>1</v>
      </c>
      <c r="I48" t="s">
        <v>96</v>
      </c>
      <c r="J48">
        <v>4.5</v>
      </c>
      <c r="K48">
        <v>5.5</v>
      </c>
      <c r="L48" t="s">
        <v>97</v>
      </c>
      <c r="M48" t="s">
        <v>22</v>
      </c>
      <c r="N48">
        <v>8</v>
      </c>
      <c r="O48" t="s">
        <v>52</v>
      </c>
    </row>
    <row r="49" spans="1:15">
      <c r="A49" t="s">
        <v>111</v>
      </c>
      <c r="B49" s="2" t="str">
        <f>Hyperlink("https://www.diodes.com/assets/Datasheets/74AHCT1G04.pdf")</f>
        <v>https://www.diodes.com/assets/Datasheets/74AHCT1G04.pdf</v>
      </c>
      <c r="C49" t="str">
        <f>Hyperlink("https://www.diodes.com/part/view/74AHCT1G04","74AHCT1G04")</f>
        <v>74AHCT1G04</v>
      </c>
      <c r="D49" t="s">
        <v>26</v>
      </c>
      <c r="E49" t="s">
        <v>26</v>
      </c>
      <c r="F49" t="s">
        <v>27</v>
      </c>
      <c r="G49" t="s">
        <v>19</v>
      </c>
      <c r="H49">
        <v>1</v>
      </c>
      <c r="I49" t="s">
        <v>96</v>
      </c>
      <c r="J49">
        <v>4.5</v>
      </c>
      <c r="K49">
        <v>5.5</v>
      </c>
      <c r="L49" t="s">
        <v>97</v>
      </c>
      <c r="M49" t="s">
        <v>22</v>
      </c>
      <c r="N49">
        <v>8</v>
      </c>
      <c r="O49" t="s">
        <v>52</v>
      </c>
    </row>
    <row r="50" spans="1:15">
      <c r="A50" t="s">
        <v>112</v>
      </c>
      <c r="B50" s="2" t="str">
        <f>Hyperlink("https://www.diodes.com/assets/Datasheets/74AHCT1G04Q.pdf")</f>
        <v>https://www.diodes.com/assets/Datasheets/74AHCT1G04Q.pdf</v>
      </c>
      <c r="C50" t="str">
        <f>Hyperlink("https://www.diodes.com/part/view/74AHCT1G04Q","74AHCT1G04Q")</f>
        <v>74AHCT1G04Q</v>
      </c>
      <c r="D50" t="s">
        <v>26</v>
      </c>
      <c r="E50" t="s">
        <v>26</v>
      </c>
      <c r="F50" t="s">
        <v>27</v>
      </c>
      <c r="G50" t="s">
        <v>54</v>
      </c>
      <c r="H50">
        <v>1</v>
      </c>
      <c r="I50" t="s">
        <v>96</v>
      </c>
      <c r="J50">
        <v>4.5</v>
      </c>
      <c r="K50">
        <v>5.5</v>
      </c>
      <c r="L50" t="s">
        <v>97</v>
      </c>
      <c r="M50" t="s">
        <v>22</v>
      </c>
      <c r="N50">
        <v>8</v>
      </c>
      <c r="O50" t="s">
        <v>52</v>
      </c>
    </row>
    <row r="51" spans="1:15">
      <c r="A51" t="s">
        <v>113</v>
      </c>
      <c r="B51" s="2" t="str">
        <f>Hyperlink("https://www.diodes.com/assets/Datasheets/74AHCT1G07Q.pdf")</f>
        <v>https://www.diodes.com/assets/Datasheets/74AHCT1G07Q.pdf</v>
      </c>
      <c r="C51" t="str">
        <f>Hyperlink("https://www.diodes.com/part/view/74AHCT1G07Q","74AHCT1G07Q")</f>
        <v>74AHCT1G07Q</v>
      </c>
      <c r="D51" t="s">
        <v>62</v>
      </c>
      <c r="E51" t="s">
        <v>36</v>
      </c>
      <c r="F51" t="s">
        <v>27</v>
      </c>
      <c r="G51" t="s">
        <v>54</v>
      </c>
      <c r="H51">
        <v>1</v>
      </c>
      <c r="I51" t="s">
        <v>96</v>
      </c>
      <c r="J51">
        <v>4.5</v>
      </c>
      <c r="K51">
        <v>5.5</v>
      </c>
      <c r="L51" t="s">
        <v>97</v>
      </c>
      <c r="M51" t="s">
        <v>30</v>
      </c>
      <c r="N51">
        <v>8</v>
      </c>
      <c r="O51" t="s">
        <v>52</v>
      </c>
    </row>
    <row r="52" spans="1:15">
      <c r="A52" t="s">
        <v>114</v>
      </c>
      <c r="B52" s="2" t="str">
        <f>Hyperlink("https://www.diodes.com/assets/Datasheets/74AHCT1G08.pdf")</f>
        <v>https://www.diodes.com/assets/Datasheets/74AHCT1G08.pdf</v>
      </c>
      <c r="C52" t="str">
        <f>Hyperlink("https://www.diodes.com/part/view/74AHCT1G08","74AHCT1G08")</f>
        <v>74AHCT1G08</v>
      </c>
      <c r="D52" t="s">
        <v>64</v>
      </c>
      <c r="E52" t="s">
        <v>33</v>
      </c>
      <c r="F52" t="s">
        <v>18</v>
      </c>
      <c r="G52" t="s">
        <v>19</v>
      </c>
      <c r="H52">
        <v>1</v>
      </c>
      <c r="I52" t="s">
        <v>96</v>
      </c>
      <c r="J52">
        <v>4.5</v>
      </c>
      <c r="K52">
        <v>5.5</v>
      </c>
      <c r="L52" t="s">
        <v>97</v>
      </c>
      <c r="M52" t="s">
        <v>22</v>
      </c>
      <c r="N52">
        <v>8</v>
      </c>
      <c r="O52" t="s">
        <v>52</v>
      </c>
    </row>
    <row r="53" spans="1:15">
      <c r="A53" t="s">
        <v>115</v>
      </c>
      <c r="B53" s="2" t="str">
        <f>Hyperlink("https://www.diodes.com/assets/Datasheets/74AHCT1G08Q.pdf")</f>
        <v>https://www.diodes.com/assets/Datasheets/74AHCT1G08Q.pdf</v>
      </c>
      <c r="C53" t="str">
        <f>Hyperlink("https://www.diodes.com/part/view/74AHCT1G08Q","74AHCT1G08Q")</f>
        <v>74AHCT1G08Q</v>
      </c>
      <c r="D53" t="s">
        <v>64</v>
      </c>
      <c r="E53" t="s">
        <v>33</v>
      </c>
      <c r="F53" t="s">
        <v>18</v>
      </c>
      <c r="G53" t="s">
        <v>54</v>
      </c>
      <c r="H53">
        <v>1</v>
      </c>
      <c r="I53" t="s">
        <v>96</v>
      </c>
      <c r="J53">
        <v>4.5</v>
      </c>
      <c r="K53">
        <v>5.5</v>
      </c>
      <c r="L53" t="s">
        <v>97</v>
      </c>
      <c r="M53" t="s">
        <v>22</v>
      </c>
      <c r="N53">
        <v>8</v>
      </c>
      <c r="O53" t="s">
        <v>52</v>
      </c>
    </row>
    <row r="54" spans="1:15">
      <c r="A54" t="s">
        <v>116</v>
      </c>
      <c r="B54" s="2" t="str">
        <f>Hyperlink("https://www.diodes.com/assets/Datasheets/74AHCT1G125.pdf")</f>
        <v>https://www.diodes.com/assets/Datasheets/74AHCT1G125.pdf</v>
      </c>
      <c r="C54" t="str">
        <f>Hyperlink("https://www.diodes.com/part/view/74AHCT1G125","74AHCT1G125")</f>
        <v>74AHCT1G125</v>
      </c>
      <c r="D54" t="s">
        <v>70</v>
      </c>
      <c r="E54" t="s">
        <v>36</v>
      </c>
      <c r="F54" t="s">
        <v>27</v>
      </c>
      <c r="G54" t="s">
        <v>19</v>
      </c>
      <c r="H54">
        <v>1</v>
      </c>
      <c r="I54" t="s">
        <v>96</v>
      </c>
      <c r="J54">
        <v>4.5</v>
      </c>
      <c r="K54">
        <v>5.5</v>
      </c>
      <c r="L54" t="s">
        <v>97</v>
      </c>
      <c r="M54" t="s">
        <v>37</v>
      </c>
      <c r="N54">
        <v>8</v>
      </c>
      <c r="O54" t="s">
        <v>52</v>
      </c>
    </row>
    <row r="55" spans="1:15">
      <c r="A55" t="s">
        <v>117</v>
      </c>
      <c r="B55" s="2" t="str">
        <f>Hyperlink("https://www.diodes.com/assets/Datasheets/74AHCT1G125Q.pdf")</f>
        <v>https://www.diodes.com/assets/Datasheets/74AHCT1G125Q.pdf</v>
      </c>
      <c r="C55" t="str">
        <f>Hyperlink("https://www.diodes.com/part/view/74AHCT1G125Q","74AHCT1G125Q")</f>
        <v>74AHCT1G125Q</v>
      </c>
      <c r="D55" t="s">
        <v>70</v>
      </c>
      <c r="E55" t="s">
        <v>36</v>
      </c>
      <c r="F55" t="s">
        <v>27</v>
      </c>
      <c r="G55" t="s">
        <v>54</v>
      </c>
      <c r="H55">
        <v>1</v>
      </c>
      <c r="I55" t="s">
        <v>96</v>
      </c>
      <c r="J55">
        <v>4.5</v>
      </c>
      <c r="K55">
        <v>5.5</v>
      </c>
      <c r="L55" t="s">
        <v>97</v>
      </c>
      <c r="M55" t="s">
        <v>37</v>
      </c>
      <c r="N55">
        <v>8</v>
      </c>
      <c r="O55" t="s">
        <v>52</v>
      </c>
    </row>
    <row r="56" spans="1:15">
      <c r="A56" t="s">
        <v>118</v>
      </c>
      <c r="B56" s="2" t="str">
        <f>Hyperlink("https://www.diodes.com/assets/Datasheets/74AHCT1G126.pdf")</f>
        <v>https://www.diodes.com/assets/Datasheets/74AHCT1G126.pdf</v>
      </c>
      <c r="C56" t="str">
        <f>Hyperlink("https://www.diodes.com/part/view/74AHCT1G126","74AHCT1G126")</f>
        <v>74AHCT1G126</v>
      </c>
      <c r="D56" t="s">
        <v>73</v>
      </c>
      <c r="E56" t="s">
        <v>36</v>
      </c>
      <c r="F56" t="s">
        <v>27</v>
      </c>
      <c r="G56" t="s">
        <v>19</v>
      </c>
      <c r="H56">
        <v>1</v>
      </c>
      <c r="I56" t="s">
        <v>96</v>
      </c>
      <c r="J56">
        <v>4.5</v>
      </c>
      <c r="K56">
        <v>5.5</v>
      </c>
      <c r="L56" t="s">
        <v>97</v>
      </c>
      <c r="M56" t="s">
        <v>37</v>
      </c>
      <c r="N56">
        <v>8</v>
      </c>
      <c r="O56" t="s">
        <v>52</v>
      </c>
    </row>
    <row r="57" spans="1:15">
      <c r="A57" t="s">
        <v>119</v>
      </c>
      <c r="B57" s="2" t="str">
        <f>Hyperlink("https://www.diodes.com/assets/Datasheets/74AHCT1G126Q.pdf")</f>
        <v>https://www.diodes.com/assets/Datasheets/74AHCT1G126Q.pdf</v>
      </c>
      <c r="C57" t="str">
        <f>Hyperlink("https://www.diodes.com/part/view/74AHCT1G126Q","74AHCT1G126Q")</f>
        <v>74AHCT1G126Q</v>
      </c>
      <c r="D57" t="s">
        <v>73</v>
      </c>
      <c r="E57" t="s">
        <v>36</v>
      </c>
      <c r="F57" t="s">
        <v>27</v>
      </c>
      <c r="G57" t="s">
        <v>54</v>
      </c>
      <c r="H57">
        <v>1</v>
      </c>
      <c r="I57" t="s">
        <v>96</v>
      </c>
      <c r="J57">
        <v>4.5</v>
      </c>
      <c r="K57">
        <v>5.5</v>
      </c>
      <c r="L57" t="s">
        <v>97</v>
      </c>
      <c r="M57" t="s">
        <v>37</v>
      </c>
      <c r="N57">
        <v>8</v>
      </c>
      <c r="O57" t="s">
        <v>52</v>
      </c>
    </row>
    <row r="58" spans="1:15">
      <c r="A58" t="s">
        <v>120</v>
      </c>
      <c r="B58" s="2" t="str">
        <f>Hyperlink("https://www.diodes.com/assets/Datasheets/74AHCT1G14.pdf")</f>
        <v>https://www.diodes.com/assets/Datasheets/74AHCT1G14.pdf</v>
      </c>
      <c r="C58" t="str">
        <f>Hyperlink("https://www.diodes.com/part/view/74AHCT1G14","74AHCT1G14")</f>
        <v>74AHCT1G14</v>
      </c>
      <c r="D58" t="s">
        <v>76</v>
      </c>
      <c r="E58" t="s">
        <v>26</v>
      </c>
      <c r="F58" t="s">
        <v>27</v>
      </c>
      <c r="G58" t="s">
        <v>19</v>
      </c>
      <c r="H58">
        <v>1</v>
      </c>
      <c r="I58" t="s">
        <v>96</v>
      </c>
      <c r="J58">
        <v>4.5</v>
      </c>
      <c r="K58">
        <v>5.5</v>
      </c>
      <c r="L58" t="s">
        <v>97</v>
      </c>
      <c r="M58" t="s">
        <v>22</v>
      </c>
      <c r="N58">
        <v>8</v>
      </c>
      <c r="O58" t="s">
        <v>52</v>
      </c>
    </row>
    <row r="59" spans="1:15">
      <c r="A59" t="s">
        <v>121</v>
      </c>
      <c r="B59" s="2" t="str">
        <f>Hyperlink("https://www.diodes.com/assets/Datasheets/74AHCT1G14Q.pdf")</f>
        <v>https://www.diodes.com/assets/Datasheets/74AHCT1G14Q.pdf</v>
      </c>
      <c r="C59" t="str">
        <f>Hyperlink("https://www.diodes.com/part/view/74AHCT1G14Q","74AHCT1G14Q")</f>
        <v>74AHCT1G14Q</v>
      </c>
      <c r="D59" t="s">
        <v>76</v>
      </c>
      <c r="E59" t="s">
        <v>26</v>
      </c>
      <c r="F59" t="s">
        <v>27</v>
      </c>
      <c r="G59" t="s">
        <v>54</v>
      </c>
      <c r="H59">
        <v>1</v>
      </c>
      <c r="I59" t="s">
        <v>96</v>
      </c>
      <c r="J59">
        <v>4.5</v>
      </c>
      <c r="K59">
        <v>5.5</v>
      </c>
      <c r="L59" t="s">
        <v>97</v>
      </c>
      <c r="M59" t="s">
        <v>22</v>
      </c>
      <c r="N59">
        <v>8</v>
      </c>
      <c r="O59" t="s">
        <v>52</v>
      </c>
    </row>
    <row r="60" spans="1:15">
      <c r="A60" t="s">
        <v>122</v>
      </c>
      <c r="B60" s="2" t="str">
        <f>Hyperlink("https://www.diodes.com/assets/Datasheets/74AHCT1G32.pdf")</f>
        <v>https://www.diodes.com/assets/Datasheets/74AHCT1G32.pdf</v>
      </c>
      <c r="C60" t="str">
        <f>Hyperlink("https://www.diodes.com/part/view/74AHCT1G32","74AHCT1G32")</f>
        <v>74AHCT1G32</v>
      </c>
      <c r="D60" t="s">
        <v>79</v>
      </c>
      <c r="E60" t="s">
        <v>80</v>
      </c>
      <c r="F60" t="s">
        <v>18</v>
      </c>
      <c r="G60" t="s">
        <v>19</v>
      </c>
      <c r="H60">
        <v>1</v>
      </c>
      <c r="I60" t="s">
        <v>96</v>
      </c>
      <c r="J60">
        <v>4.5</v>
      </c>
      <c r="K60">
        <v>5.5</v>
      </c>
      <c r="L60" t="s">
        <v>97</v>
      </c>
      <c r="M60" t="s">
        <v>22</v>
      </c>
      <c r="N60">
        <v>8</v>
      </c>
      <c r="O60" t="s">
        <v>52</v>
      </c>
    </row>
    <row r="61" spans="1:15">
      <c r="A61" t="s">
        <v>123</v>
      </c>
      <c r="B61" s="2" t="str">
        <f>Hyperlink("https://www.diodes.com/assets/Datasheets/74AHCT1G32Q.pdf")</f>
        <v>https://www.diodes.com/assets/Datasheets/74AHCT1G32Q.pdf</v>
      </c>
      <c r="C61" t="str">
        <f>Hyperlink("https://www.diodes.com/part/view/74AHCT1G32Q","74AHCT1G32Q")</f>
        <v>74AHCT1G32Q</v>
      </c>
      <c r="D61" t="s">
        <v>79</v>
      </c>
      <c r="E61" t="s">
        <v>80</v>
      </c>
      <c r="F61" t="s">
        <v>18</v>
      </c>
      <c r="G61" t="s">
        <v>54</v>
      </c>
      <c r="H61">
        <v>1</v>
      </c>
      <c r="I61" t="s">
        <v>96</v>
      </c>
      <c r="J61">
        <v>4.5</v>
      </c>
      <c r="K61">
        <v>5.5</v>
      </c>
      <c r="L61" t="s">
        <v>97</v>
      </c>
      <c r="M61" t="s">
        <v>22</v>
      </c>
      <c r="N61">
        <v>8</v>
      </c>
      <c r="O61" t="s">
        <v>52</v>
      </c>
    </row>
    <row r="62" spans="1:15">
      <c r="A62" t="s">
        <v>124</v>
      </c>
      <c r="B62" s="2" t="str">
        <f>Hyperlink("https://www.diodes.com/assets/Datasheets/74AHCT1G86.pdf")</f>
        <v>https://www.diodes.com/assets/Datasheets/74AHCT1G86.pdf</v>
      </c>
      <c r="C62" t="str">
        <f>Hyperlink("https://www.diodes.com/part/view/74AHCT1G86","74AHCT1G86")</f>
        <v>74AHCT1G86</v>
      </c>
      <c r="D62" t="s">
        <v>83</v>
      </c>
      <c r="E62" t="s">
        <v>84</v>
      </c>
      <c r="F62" t="s">
        <v>18</v>
      </c>
      <c r="G62" t="s">
        <v>19</v>
      </c>
      <c r="H62">
        <v>1</v>
      </c>
      <c r="I62" t="s">
        <v>96</v>
      </c>
      <c r="J62">
        <v>4.5</v>
      </c>
      <c r="K62">
        <v>5.5</v>
      </c>
      <c r="L62" t="s">
        <v>97</v>
      </c>
      <c r="M62" t="s">
        <v>22</v>
      </c>
      <c r="N62">
        <v>8</v>
      </c>
      <c r="O62" t="s">
        <v>52</v>
      </c>
    </row>
    <row r="63" spans="1:15">
      <c r="A63" t="s">
        <v>125</v>
      </c>
      <c r="B63" s="2" t="str">
        <f>Hyperlink("https://www.diodes.com/assets/Datasheets/74AHCT1G86Q.pdf")</f>
        <v>https://www.diodes.com/assets/Datasheets/74AHCT1G86Q.pdf</v>
      </c>
      <c r="C63" t="str">
        <f>Hyperlink("https://www.diodes.com/part/view/74AHCT1G86Q","74AHCT1G86Q")</f>
        <v>74AHCT1G86Q</v>
      </c>
      <c r="D63" t="s">
        <v>83</v>
      </c>
      <c r="E63" t="s">
        <v>84</v>
      </c>
      <c r="F63" t="s">
        <v>18</v>
      </c>
      <c r="G63" t="s">
        <v>54</v>
      </c>
      <c r="H63">
        <v>1</v>
      </c>
      <c r="I63" t="s">
        <v>96</v>
      </c>
      <c r="J63">
        <v>4.5</v>
      </c>
      <c r="K63">
        <v>5.5</v>
      </c>
      <c r="L63" t="s">
        <v>97</v>
      </c>
      <c r="M63" t="s">
        <v>22</v>
      </c>
      <c r="N63">
        <v>8</v>
      </c>
      <c r="O63" t="s">
        <v>52</v>
      </c>
    </row>
    <row r="64" spans="1:15">
      <c r="A64" t="s">
        <v>126</v>
      </c>
      <c r="B64" s="2" t="str">
        <f>Hyperlink("https://www.diodes.com/assets/Datasheets/74AHCT32.pdf")</f>
        <v>https://www.diodes.com/assets/Datasheets/74AHCT32.pdf</v>
      </c>
      <c r="C64" t="str">
        <f>Hyperlink("https://www.diodes.com/part/view/74AHCT32","74AHCT32")</f>
        <v>74AHCT32</v>
      </c>
      <c r="D64" t="s">
        <v>89</v>
      </c>
      <c r="E64" t="s">
        <v>80</v>
      </c>
      <c r="F64" t="s">
        <v>18</v>
      </c>
      <c r="G64" t="s">
        <v>19</v>
      </c>
      <c r="H64">
        <v>4</v>
      </c>
      <c r="I64" t="s">
        <v>96</v>
      </c>
      <c r="J64">
        <v>4.5</v>
      </c>
      <c r="K64">
        <v>5.5</v>
      </c>
      <c r="L64" t="s">
        <v>97</v>
      </c>
      <c r="M64" t="s">
        <v>22</v>
      </c>
      <c r="N64">
        <v>8</v>
      </c>
      <c r="O64" t="s">
        <v>23</v>
      </c>
    </row>
    <row r="65" spans="1:15">
      <c r="A65" t="s">
        <v>127</v>
      </c>
      <c r="B65" s="2" t="str">
        <f>Hyperlink("https://www.diodes.com/assets/Datasheets/74AHCT594.pdf")</f>
        <v>https://www.diodes.com/assets/Datasheets/74AHCT594.pdf</v>
      </c>
      <c r="C65" t="str">
        <f>Hyperlink("https://www.diodes.com/part/view/74AHCT594","74AHCT594")</f>
        <v>74AHCT594</v>
      </c>
      <c r="D65" t="s">
        <v>128</v>
      </c>
      <c r="E65" t="s">
        <v>48</v>
      </c>
      <c r="F65" t="s">
        <v>49</v>
      </c>
      <c r="G65" t="s">
        <v>19</v>
      </c>
      <c r="H65">
        <v>8</v>
      </c>
      <c r="I65" t="s">
        <v>96</v>
      </c>
      <c r="J65">
        <v>4.5</v>
      </c>
      <c r="K65">
        <v>5.5</v>
      </c>
      <c r="L65" t="s">
        <v>97</v>
      </c>
      <c r="M65" t="s">
        <v>22</v>
      </c>
      <c r="N65">
        <v>8</v>
      </c>
      <c r="O65" t="s">
        <v>43</v>
      </c>
    </row>
    <row r="66" spans="1:15">
      <c r="A66" t="s">
        <v>129</v>
      </c>
      <c r="B66" s="2" t="str">
        <f>Hyperlink("https://www.diodes.com/assets/Datasheets/74AHCT595.pdf")</f>
        <v>https://www.diodes.com/assets/Datasheets/74AHCT595.pdf</v>
      </c>
      <c r="C66" t="str">
        <f>Hyperlink("https://www.diodes.com/part/view/74AHCT595","74AHCT595")</f>
        <v>74AHCT595</v>
      </c>
      <c r="D66" t="s">
        <v>128</v>
      </c>
      <c r="E66" t="s">
        <v>48</v>
      </c>
      <c r="F66" t="s">
        <v>49</v>
      </c>
      <c r="G66" t="s">
        <v>19</v>
      </c>
      <c r="H66">
        <v>8</v>
      </c>
      <c r="I66" t="s">
        <v>96</v>
      </c>
      <c r="J66">
        <v>4.5</v>
      </c>
      <c r="K66">
        <v>5.5</v>
      </c>
      <c r="L66" t="s">
        <v>97</v>
      </c>
      <c r="M66" t="s">
        <v>22</v>
      </c>
      <c r="N66">
        <v>8</v>
      </c>
      <c r="O66" t="s">
        <v>43</v>
      </c>
    </row>
    <row r="67" spans="1:15">
      <c r="A67" t="s">
        <v>130</v>
      </c>
      <c r="B67" s="2" t="str">
        <f>Hyperlink("https://www.diodes.com/assets/Datasheets/74AHCT86.pdf")</f>
        <v>https://www.diodes.com/assets/Datasheets/74AHCT86.pdf</v>
      </c>
      <c r="C67" t="str">
        <f>Hyperlink("https://www.diodes.com/part/view/74AHCT86","74AHCT86")</f>
        <v>74AHCT86</v>
      </c>
      <c r="D67" t="s">
        <v>94</v>
      </c>
      <c r="E67" t="s">
        <v>84</v>
      </c>
      <c r="F67" t="s">
        <v>18</v>
      </c>
      <c r="G67" t="s">
        <v>19</v>
      </c>
      <c r="H67">
        <v>4</v>
      </c>
      <c r="I67" t="s">
        <v>96</v>
      </c>
      <c r="J67">
        <v>4.5</v>
      </c>
      <c r="K67">
        <v>5.5</v>
      </c>
      <c r="L67" t="s">
        <v>97</v>
      </c>
      <c r="M67" t="s">
        <v>22</v>
      </c>
      <c r="N67">
        <v>8</v>
      </c>
      <c r="O67" t="s">
        <v>23</v>
      </c>
    </row>
    <row r="68" spans="1:15">
      <c r="A68" t="s">
        <v>131</v>
      </c>
      <c r="B68" s="2" t="str">
        <f>Hyperlink("https://www.diodes.com/assets/Datasheets/74AHCU04.pdf")</f>
        <v>https://www.diodes.com/assets/Datasheets/74AHCU04.pdf</v>
      </c>
      <c r="C68" t="str">
        <f>Hyperlink("https://www.diodes.com/part/view/74AHCU04","74AHCU04")</f>
        <v>74AHCU04</v>
      </c>
      <c r="D68" t="s">
        <v>132</v>
      </c>
      <c r="E68" t="s">
        <v>26</v>
      </c>
      <c r="F68" t="s">
        <v>27</v>
      </c>
      <c r="G68" t="s">
        <v>19</v>
      </c>
      <c r="H68">
        <v>6</v>
      </c>
      <c r="I68" t="s">
        <v>20</v>
      </c>
      <c r="J68">
        <v>2</v>
      </c>
      <c r="K68">
        <v>5.5</v>
      </c>
      <c r="L68" t="s">
        <v>21</v>
      </c>
      <c r="M68" t="s">
        <v>22</v>
      </c>
      <c r="N68">
        <v>8</v>
      </c>
      <c r="O68" t="s">
        <v>23</v>
      </c>
    </row>
    <row r="69" spans="1:15">
      <c r="A69" t="s">
        <v>133</v>
      </c>
      <c r="B69" s="2" t="str">
        <f>Hyperlink("https://www.diodes.com/assets/Datasheets/74AUP1G00.pdf")</f>
        <v>https://www.diodes.com/assets/Datasheets/74AUP1G00.pdf</v>
      </c>
      <c r="C69" t="str">
        <f>Hyperlink("https://www.diodes.com/part/view/74AUP1G00","74AUP1G00")</f>
        <v>74AUP1G00</v>
      </c>
      <c r="D69" t="s">
        <v>51</v>
      </c>
      <c r="E69" t="s">
        <v>17</v>
      </c>
      <c r="F69" t="s">
        <v>18</v>
      </c>
      <c r="G69" t="s">
        <v>19</v>
      </c>
      <c r="H69">
        <v>1</v>
      </c>
      <c r="I69" t="s">
        <v>134</v>
      </c>
      <c r="J69">
        <v>0.8</v>
      </c>
      <c r="K69">
        <v>3.6</v>
      </c>
      <c r="L69" t="s">
        <v>21</v>
      </c>
      <c r="M69" t="s">
        <v>22</v>
      </c>
      <c r="N69">
        <v>4</v>
      </c>
      <c r="O69" t="s">
        <v>135</v>
      </c>
    </row>
    <row r="70" spans="1:15">
      <c r="A70" t="s">
        <v>136</v>
      </c>
      <c r="B70" s="2" t="str">
        <f>Hyperlink("https://www.diodes.com/assets/Datasheets/74AUP1G02.pdf")</f>
        <v>https://www.diodes.com/assets/Datasheets/74AUP1G02.pdf</v>
      </c>
      <c r="C70" t="str">
        <f>Hyperlink("https://www.diodes.com/part/view/74AUP1G02","74AUP1G02")</f>
        <v>74AUP1G02</v>
      </c>
      <c r="D70" t="s">
        <v>56</v>
      </c>
      <c r="E70" t="s">
        <v>57</v>
      </c>
      <c r="F70" t="s">
        <v>18</v>
      </c>
      <c r="G70" t="s">
        <v>19</v>
      </c>
      <c r="H70">
        <v>1</v>
      </c>
      <c r="I70" t="s">
        <v>134</v>
      </c>
      <c r="J70">
        <v>0.8</v>
      </c>
      <c r="K70">
        <v>3.6</v>
      </c>
      <c r="L70" t="s">
        <v>21</v>
      </c>
      <c r="M70" t="s">
        <v>22</v>
      </c>
      <c r="N70">
        <v>4</v>
      </c>
      <c r="O70" t="s">
        <v>135</v>
      </c>
    </row>
    <row r="71" spans="1:15">
      <c r="A71" t="s">
        <v>137</v>
      </c>
      <c r="B71" s="2" t="str">
        <f>Hyperlink("https://www.diodes.com/assets/Datasheets/74AUP1G04.pdf")</f>
        <v>https://www.diodes.com/assets/Datasheets/74AUP1G04.pdf</v>
      </c>
      <c r="C71" t="str">
        <f>Hyperlink("https://www.diodes.com/part/view/74AUP1G04","74AUP1G04")</f>
        <v>74AUP1G04</v>
      </c>
      <c r="D71" t="s">
        <v>26</v>
      </c>
      <c r="E71" t="s">
        <v>26</v>
      </c>
      <c r="F71" t="s">
        <v>27</v>
      </c>
      <c r="G71" t="s">
        <v>19</v>
      </c>
      <c r="H71">
        <v>1</v>
      </c>
      <c r="I71" t="s">
        <v>134</v>
      </c>
      <c r="J71">
        <v>0.8</v>
      </c>
      <c r="K71">
        <v>3.6</v>
      </c>
      <c r="L71" t="s">
        <v>21</v>
      </c>
      <c r="M71" t="s">
        <v>22</v>
      </c>
      <c r="N71">
        <v>4</v>
      </c>
      <c r="O71" t="s">
        <v>135</v>
      </c>
    </row>
    <row r="72" spans="1:15">
      <c r="A72" t="s">
        <v>138</v>
      </c>
      <c r="B72" s="2" t="str">
        <f>Hyperlink("https://www.diodes.com/assets/Datasheets/74AUP1G06.pdf")</f>
        <v>https://www.diodes.com/assets/Datasheets/74AUP1G06.pdf</v>
      </c>
      <c r="C72" t="str">
        <f>Hyperlink("https://www.diodes.com/part/view/74AUP1G06","74AUP1G06")</f>
        <v>74AUP1G06</v>
      </c>
      <c r="D72" t="s">
        <v>139</v>
      </c>
      <c r="E72" t="s">
        <v>26</v>
      </c>
      <c r="F72" t="s">
        <v>27</v>
      </c>
      <c r="G72" t="s">
        <v>19</v>
      </c>
      <c r="H72">
        <v>1</v>
      </c>
      <c r="I72" t="s">
        <v>134</v>
      </c>
      <c r="J72">
        <v>0.8</v>
      </c>
      <c r="K72">
        <v>3.6</v>
      </c>
      <c r="L72" t="s">
        <v>21</v>
      </c>
      <c r="M72" t="s">
        <v>30</v>
      </c>
      <c r="N72">
        <v>4</v>
      </c>
      <c r="O72" t="s">
        <v>135</v>
      </c>
    </row>
    <row r="73" spans="1:15">
      <c r="A73" t="s">
        <v>140</v>
      </c>
      <c r="B73" s="2" t="str">
        <f>Hyperlink("https://www.diodes.com/assets/Datasheets/74AUP1G07.pdf")</f>
        <v>https://www.diodes.com/assets/Datasheets/74AUP1G07.pdf</v>
      </c>
      <c r="C73" t="str">
        <f>Hyperlink("https://www.diodes.com/part/view/74AUP1G07","74AUP1G07")</f>
        <v>74AUP1G07</v>
      </c>
      <c r="D73" t="s">
        <v>62</v>
      </c>
      <c r="E73" t="s">
        <v>36</v>
      </c>
      <c r="F73" t="s">
        <v>27</v>
      </c>
      <c r="G73" t="s">
        <v>19</v>
      </c>
      <c r="H73">
        <v>1</v>
      </c>
      <c r="I73" t="s">
        <v>134</v>
      </c>
      <c r="J73">
        <v>0.8</v>
      </c>
      <c r="K73">
        <v>3.6</v>
      </c>
      <c r="L73" t="s">
        <v>21</v>
      </c>
      <c r="M73" t="s">
        <v>30</v>
      </c>
      <c r="N73">
        <v>4</v>
      </c>
      <c r="O73" t="s">
        <v>135</v>
      </c>
    </row>
    <row r="74" spans="1:15">
      <c r="A74" t="s">
        <v>141</v>
      </c>
      <c r="B74" s="2" t="str">
        <f>Hyperlink("https://www.diodes.com/assets/Datasheets/74AUP1G08.pdf")</f>
        <v>https://www.diodes.com/assets/Datasheets/74AUP1G08.pdf</v>
      </c>
      <c r="C74" t="str">
        <f>Hyperlink("https://www.diodes.com/part/view/74AUP1G08","74AUP1G08")</f>
        <v>74AUP1G08</v>
      </c>
      <c r="D74" t="s">
        <v>64</v>
      </c>
      <c r="E74" t="s">
        <v>33</v>
      </c>
      <c r="F74" t="s">
        <v>18</v>
      </c>
      <c r="G74" t="s">
        <v>19</v>
      </c>
      <c r="H74">
        <v>1</v>
      </c>
      <c r="I74" t="s">
        <v>134</v>
      </c>
      <c r="J74">
        <v>0.8</v>
      </c>
      <c r="K74">
        <v>3.6</v>
      </c>
      <c r="L74" t="s">
        <v>21</v>
      </c>
      <c r="M74" t="s">
        <v>22</v>
      </c>
      <c r="N74">
        <v>4</v>
      </c>
      <c r="O74" t="s">
        <v>135</v>
      </c>
    </row>
    <row r="75" spans="1:15">
      <c r="A75" t="s">
        <v>142</v>
      </c>
      <c r="B75" s="2" t="str">
        <f>Hyperlink("https://www.diodes.com/assets/Datasheets/74AUP1G09.pdf")</f>
        <v>https://www.diodes.com/assets/Datasheets/74AUP1G09.pdf</v>
      </c>
      <c r="C75" t="str">
        <f>Hyperlink("https://www.diodes.com/part/view/74AUP1G09","74AUP1G09")</f>
        <v>74AUP1G09</v>
      </c>
      <c r="D75" t="s">
        <v>64</v>
      </c>
      <c r="E75" t="s">
        <v>33</v>
      </c>
      <c r="F75" t="s">
        <v>18</v>
      </c>
      <c r="G75" t="s">
        <v>19</v>
      </c>
      <c r="H75">
        <v>1</v>
      </c>
      <c r="I75" t="s">
        <v>134</v>
      </c>
      <c r="J75">
        <v>0.8</v>
      </c>
      <c r="K75">
        <v>3.6</v>
      </c>
      <c r="L75" t="s">
        <v>21</v>
      </c>
      <c r="M75" t="s">
        <v>30</v>
      </c>
      <c r="N75">
        <v>4</v>
      </c>
      <c r="O75" t="s">
        <v>135</v>
      </c>
    </row>
    <row r="76" spans="1:15">
      <c r="A76" t="s">
        <v>143</v>
      </c>
      <c r="B76" s="2" t="str">
        <f>Hyperlink("https://www.diodes.com/assets/Datasheets/74AUP1G125.pdf")</f>
        <v>https://www.diodes.com/assets/Datasheets/74AUP1G125.pdf</v>
      </c>
      <c r="C76" t="str">
        <f>Hyperlink("https://www.diodes.com/part/view/74AUP1G125","74AUP1G125")</f>
        <v>74AUP1G125</v>
      </c>
      <c r="D76" t="s">
        <v>70</v>
      </c>
      <c r="E76" t="s">
        <v>36</v>
      </c>
      <c r="F76" t="s">
        <v>27</v>
      </c>
      <c r="G76" t="s">
        <v>19</v>
      </c>
      <c r="H76">
        <v>1</v>
      </c>
      <c r="I76" t="s">
        <v>134</v>
      </c>
      <c r="J76">
        <v>0.8</v>
      </c>
      <c r="K76">
        <v>3.6</v>
      </c>
      <c r="L76" t="s">
        <v>21</v>
      </c>
      <c r="M76" t="s">
        <v>37</v>
      </c>
      <c r="N76">
        <v>4</v>
      </c>
      <c r="O76" t="s">
        <v>135</v>
      </c>
    </row>
    <row r="77" spans="1:15">
      <c r="A77" t="s">
        <v>144</v>
      </c>
      <c r="B77" s="2" t="str">
        <f>Hyperlink("https://www.diodes.com/assets/Datasheets/74AUP1G126.pdf")</f>
        <v>https://www.diodes.com/assets/Datasheets/74AUP1G126.pdf</v>
      </c>
      <c r="C77" t="str">
        <f>Hyperlink("https://www.diodes.com/part/view/74AUP1G126","74AUP1G126")</f>
        <v>74AUP1G126</v>
      </c>
      <c r="D77" t="s">
        <v>73</v>
      </c>
      <c r="E77" t="s">
        <v>36</v>
      </c>
      <c r="F77" t="s">
        <v>27</v>
      </c>
      <c r="G77" t="s">
        <v>19</v>
      </c>
      <c r="H77">
        <v>1</v>
      </c>
      <c r="I77" t="s">
        <v>134</v>
      </c>
      <c r="J77">
        <v>0.8</v>
      </c>
      <c r="K77">
        <v>3.6</v>
      </c>
      <c r="L77" t="s">
        <v>21</v>
      </c>
      <c r="M77" t="s">
        <v>37</v>
      </c>
      <c r="N77">
        <v>4</v>
      </c>
      <c r="O77" t="s">
        <v>135</v>
      </c>
    </row>
    <row r="78" spans="1:15">
      <c r="A78" t="s">
        <v>145</v>
      </c>
      <c r="B78" s="2" t="str">
        <f>Hyperlink("https://www.diodes.com/assets/Datasheets/74AUP1G14.pdf")</f>
        <v>https://www.diodes.com/assets/Datasheets/74AUP1G14.pdf</v>
      </c>
      <c r="C78" t="str">
        <f>Hyperlink("https://www.diodes.com/part/view/74AUP1G14","74AUP1G14")</f>
        <v>74AUP1G14</v>
      </c>
      <c r="D78" t="s">
        <v>76</v>
      </c>
      <c r="E78" t="s">
        <v>26</v>
      </c>
      <c r="F78" t="s">
        <v>27</v>
      </c>
      <c r="G78" t="s">
        <v>19</v>
      </c>
      <c r="H78">
        <v>1</v>
      </c>
      <c r="I78" t="s">
        <v>134</v>
      </c>
      <c r="J78">
        <v>0.8</v>
      </c>
      <c r="K78">
        <v>3.6</v>
      </c>
      <c r="L78" t="s">
        <v>21</v>
      </c>
      <c r="M78" t="s">
        <v>22</v>
      </c>
      <c r="N78">
        <v>4</v>
      </c>
      <c r="O78" t="s">
        <v>135</v>
      </c>
    </row>
    <row r="79" spans="1:15">
      <c r="A79" t="s">
        <v>146</v>
      </c>
      <c r="B79" s="2" t="str">
        <f>Hyperlink("https://www.diodes.com/assets/Datasheets/74AUP1G17.pdf")</f>
        <v>https://www.diodes.com/assets/Datasheets/74AUP1G17.pdf</v>
      </c>
      <c r="C79" t="str">
        <f>Hyperlink("https://www.diodes.com/part/view/74AUP1G17","74AUP1G17")</f>
        <v>74AUP1G17</v>
      </c>
      <c r="D79" t="s">
        <v>147</v>
      </c>
      <c r="E79" t="s">
        <v>36</v>
      </c>
      <c r="F79" t="s">
        <v>27</v>
      </c>
      <c r="G79" t="s">
        <v>19</v>
      </c>
      <c r="H79">
        <v>1</v>
      </c>
      <c r="I79" t="s">
        <v>134</v>
      </c>
      <c r="J79">
        <v>0.8</v>
      </c>
      <c r="K79">
        <v>3.6</v>
      </c>
      <c r="L79" t="s">
        <v>21</v>
      </c>
      <c r="M79" t="s">
        <v>22</v>
      </c>
      <c r="N79">
        <v>4</v>
      </c>
      <c r="O79" t="s">
        <v>135</v>
      </c>
    </row>
    <row r="80" spans="1:15">
      <c r="A80" t="s">
        <v>148</v>
      </c>
      <c r="B80" s="2" t="str">
        <f>Hyperlink("https://www.diodes.com/assets/Datasheets/74AUP1G32.pdf")</f>
        <v>https://www.diodes.com/assets/Datasheets/74AUP1G32.pdf</v>
      </c>
      <c r="C80" t="str">
        <f>Hyperlink("https://www.diodes.com/part/view/74AUP1G32","74AUP1G32")</f>
        <v>74AUP1G32</v>
      </c>
      <c r="D80" t="s">
        <v>79</v>
      </c>
      <c r="E80" t="s">
        <v>80</v>
      </c>
      <c r="F80" t="s">
        <v>18</v>
      </c>
      <c r="G80" t="s">
        <v>19</v>
      </c>
      <c r="H80">
        <v>1</v>
      </c>
      <c r="I80" t="s">
        <v>134</v>
      </c>
      <c r="J80">
        <v>0.8</v>
      </c>
      <c r="K80">
        <v>3.6</v>
      </c>
      <c r="L80" t="s">
        <v>21</v>
      </c>
      <c r="M80" t="s">
        <v>22</v>
      </c>
      <c r="N80">
        <v>4</v>
      </c>
      <c r="O80" t="s">
        <v>135</v>
      </c>
    </row>
    <row r="81" spans="1:15">
      <c r="A81" t="s">
        <v>149</v>
      </c>
      <c r="B81" s="2" t="str">
        <f>Hyperlink("https://www.diodes.com/assets/Datasheets/74AUP1G34.pdf")</f>
        <v>https://www.diodes.com/assets/Datasheets/74AUP1G34.pdf</v>
      </c>
      <c r="C81" t="str">
        <f>Hyperlink("https://www.diodes.com/part/view/74AUP1G34","74AUP1G34")</f>
        <v>74AUP1G34</v>
      </c>
      <c r="D81" t="s">
        <v>150</v>
      </c>
      <c r="E81" t="s">
        <v>36</v>
      </c>
      <c r="F81" t="s">
        <v>27</v>
      </c>
      <c r="G81" t="s">
        <v>19</v>
      </c>
      <c r="H81">
        <v>1</v>
      </c>
      <c r="I81" t="s">
        <v>134</v>
      </c>
      <c r="J81">
        <v>0.8</v>
      </c>
      <c r="K81">
        <v>3.6</v>
      </c>
      <c r="L81" t="s">
        <v>21</v>
      </c>
      <c r="M81" t="s">
        <v>22</v>
      </c>
      <c r="N81">
        <v>4</v>
      </c>
      <c r="O81" t="s">
        <v>135</v>
      </c>
    </row>
    <row r="82" spans="1:15">
      <c r="A82" t="s">
        <v>151</v>
      </c>
      <c r="B82" s="2" t="str">
        <f>Hyperlink("https://www.diodes.com/assets/Datasheets/74AUP1G86.pdf")</f>
        <v>https://www.diodes.com/assets/Datasheets/74AUP1G86.pdf</v>
      </c>
      <c r="C82" t="str">
        <f>Hyperlink("https://www.diodes.com/part/view/74AUP1G86","74AUP1G86")</f>
        <v>74AUP1G86</v>
      </c>
      <c r="D82" t="s">
        <v>83</v>
      </c>
      <c r="E82" t="s">
        <v>84</v>
      </c>
      <c r="F82" t="s">
        <v>18</v>
      </c>
      <c r="G82" t="s">
        <v>19</v>
      </c>
      <c r="H82">
        <v>1</v>
      </c>
      <c r="I82" t="s">
        <v>134</v>
      </c>
      <c r="J82">
        <v>0.8</v>
      </c>
      <c r="K82">
        <v>3.6</v>
      </c>
      <c r="L82" t="s">
        <v>21</v>
      </c>
      <c r="M82" t="s">
        <v>22</v>
      </c>
      <c r="N82">
        <v>4</v>
      </c>
      <c r="O82" t="s">
        <v>135</v>
      </c>
    </row>
    <row r="83" spans="1:15">
      <c r="A83" t="s">
        <v>152</v>
      </c>
      <c r="B83" s="2" t="str">
        <f>Hyperlink("https://www.diodes.com/assets/Datasheets/74AUP1T34.pdf")</f>
        <v>https://www.diodes.com/assets/Datasheets/74AUP1T34.pdf</v>
      </c>
      <c r="C83" t="str">
        <f>Hyperlink("https://www.diodes.com/part/view/74AUP1T34","74AUP1T34")</f>
        <v>74AUP1T34</v>
      </c>
      <c r="D83" t="s">
        <v>153</v>
      </c>
      <c r="E83" t="s">
        <v>154</v>
      </c>
      <c r="F83" t="s">
        <v>27</v>
      </c>
      <c r="G83" t="s">
        <v>19</v>
      </c>
      <c r="H83">
        <v>1</v>
      </c>
      <c r="I83" t="s">
        <v>134</v>
      </c>
      <c r="J83">
        <v>0.9</v>
      </c>
      <c r="K83">
        <v>3.6</v>
      </c>
      <c r="L83" t="s">
        <v>21</v>
      </c>
      <c r="M83" t="s">
        <v>37</v>
      </c>
      <c r="N83">
        <v>50</v>
      </c>
      <c r="O83" t="s">
        <v>155</v>
      </c>
    </row>
    <row r="84" spans="1:15">
      <c r="A84" t="s">
        <v>156</v>
      </c>
      <c r="B84" s="2" t="str">
        <f>Hyperlink("https://www.diodes.com/assets/Datasheets/74AUP1T34Q.pdf")</f>
        <v>https://www.diodes.com/assets/Datasheets/74AUP1T34Q.pdf</v>
      </c>
      <c r="C84" t="str">
        <f>Hyperlink("https://www.diodes.com/part/view/74AUP1T34Q","74AUP1T34Q")</f>
        <v>74AUP1T34Q</v>
      </c>
      <c r="D84" t="s">
        <v>153</v>
      </c>
      <c r="E84" t="s">
        <v>154</v>
      </c>
      <c r="F84" t="s">
        <v>27</v>
      </c>
      <c r="G84" t="s">
        <v>54</v>
      </c>
      <c r="H84">
        <v>1</v>
      </c>
      <c r="I84" t="s">
        <v>134</v>
      </c>
      <c r="J84">
        <v>0.9</v>
      </c>
      <c r="K84">
        <v>3.6</v>
      </c>
      <c r="L84" t="s">
        <v>21</v>
      </c>
      <c r="M84" t="s">
        <v>37</v>
      </c>
      <c r="N84">
        <v>50</v>
      </c>
      <c r="O84" t="s">
        <v>157</v>
      </c>
    </row>
    <row r="85" spans="1:15">
      <c r="A85" t="s">
        <v>158</v>
      </c>
      <c r="B85" s="2" t="str">
        <f>Hyperlink("https://www.diodes.com/assets/Datasheets/74AUP2G00.pdf")</f>
        <v>https://www.diodes.com/assets/Datasheets/74AUP2G00.pdf</v>
      </c>
      <c r="C85" t="str">
        <f>Hyperlink("https://www.diodes.com/part/view/74AUP2G00","74AUP2G00")</f>
        <v>74AUP2G00</v>
      </c>
      <c r="D85" t="s">
        <v>159</v>
      </c>
      <c r="E85" t="s">
        <v>17</v>
      </c>
      <c r="F85" t="s">
        <v>18</v>
      </c>
      <c r="G85" t="s">
        <v>19</v>
      </c>
      <c r="H85">
        <v>2</v>
      </c>
      <c r="I85" t="s">
        <v>134</v>
      </c>
      <c r="J85">
        <v>0.8</v>
      </c>
      <c r="K85">
        <v>3.6</v>
      </c>
      <c r="L85" t="s">
        <v>21</v>
      </c>
      <c r="M85" t="s">
        <v>22</v>
      </c>
      <c r="N85">
        <v>4</v>
      </c>
      <c r="O85" t="s">
        <v>160</v>
      </c>
    </row>
    <row r="86" spans="1:15">
      <c r="A86" t="s">
        <v>161</v>
      </c>
      <c r="B86" s="2" t="str">
        <f>Hyperlink("https://www.diodes.com/assets/Datasheets/74AUP2G02.pdf")</f>
        <v>https://www.diodes.com/assets/Datasheets/74AUP2G02.pdf</v>
      </c>
      <c r="C86" t="str">
        <f>Hyperlink("https://www.diodes.com/part/view/74AUP2G02","74AUP2G02")</f>
        <v>74AUP2G02</v>
      </c>
      <c r="D86" t="s">
        <v>162</v>
      </c>
      <c r="E86" t="s">
        <v>57</v>
      </c>
      <c r="F86" t="s">
        <v>18</v>
      </c>
      <c r="G86" t="s">
        <v>19</v>
      </c>
      <c r="H86">
        <v>2</v>
      </c>
      <c r="I86" t="s">
        <v>134</v>
      </c>
      <c r="J86">
        <v>0.8</v>
      </c>
      <c r="K86">
        <v>3.6</v>
      </c>
      <c r="L86" t="s">
        <v>21</v>
      </c>
      <c r="M86" t="s">
        <v>22</v>
      </c>
      <c r="N86">
        <v>4</v>
      </c>
      <c r="O86" t="s">
        <v>160</v>
      </c>
    </row>
    <row r="87" spans="1:15">
      <c r="A87" t="s">
        <v>163</v>
      </c>
      <c r="B87" s="2" t="str">
        <f>Hyperlink("https://www.diodes.com/assets/Datasheets/74AUP2G04.pdf")</f>
        <v>https://www.diodes.com/assets/Datasheets/74AUP2G04.pdf</v>
      </c>
      <c r="C87" t="str">
        <f>Hyperlink("https://www.diodes.com/part/view/74AUP2G04","74AUP2G04")</f>
        <v>74AUP2G04</v>
      </c>
      <c r="D87" t="s">
        <v>164</v>
      </c>
      <c r="E87" t="s">
        <v>26</v>
      </c>
      <c r="F87" t="s">
        <v>27</v>
      </c>
      <c r="G87" t="s">
        <v>19</v>
      </c>
      <c r="H87">
        <v>2</v>
      </c>
      <c r="I87" t="s">
        <v>134</v>
      </c>
      <c r="J87">
        <v>0.8</v>
      </c>
      <c r="K87">
        <v>3.6</v>
      </c>
      <c r="L87" t="s">
        <v>21</v>
      </c>
      <c r="M87" t="s">
        <v>22</v>
      </c>
      <c r="N87">
        <v>4</v>
      </c>
      <c r="O87" t="s">
        <v>165</v>
      </c>
    </row>
    <row r="88" spans="1:15">
      <c r="A88" t="s">
        <v>166</v>
      </c>
      <c r="B88" s="2" t="str">
        <f>Hyperlink("https://www.diodes.com/assets/Datasheets/74AUP2G06.pdf")</f>
        <v>https://www.diodes.com/assets/Datasheets/74AUP2G06.pdf</v>
      </c>
      <c r="C88" t="str">
        <f>Hyperlink("https://www.diodes.com/part/view/74AUP2G06","74AUP2G06")</f>
        <v>74AUP2G06</v>
      </c>
      <c r="D88" t="s">
        <v>167</v>
      </c>
      <c r="E88" t="s">
        <v>26</v>
      </c>
      <c r="F88" t="s">
        <v>27</v>
      </c>
      <c r="G88" t="s">
        <v>19</v>
      </c>
      <c r="H88">
        <v>2</v>
      </c>
      <c r="I88" t="s">
        <v>134</v>
      </c>
      <c r="J88">
        <v>0.8</v>
      </c>
      <c r="K88">
        <v>3.6</v>
      </c>
      <c r="L88" t="s">
        <v>21</v>
      </c>
      <c r="M88" t="s">
        <v>30</v>
      </c>
      <c r="N88">
        <v>4</v>
      </c>
      <c r="O88" t="s">
        <v>165</v>
      </c>
    </row>
    <row r="89" spans="1:15">
      <c r="A89" t="s">
        <v>168</v>
      </c>
      <c r="B89" s="2" t="str">
        <f>Hyperlink("https://www.diodes.com/assets/Datasheets/74AUP2G07.pdf")</f>
        <v>https://www.diodes.com/assets/Datasheets/74AUP2G07.pdf</v>
      </c>
      <c r="C89" t="str">
        <f>Hyperlink("https://www.diodes.com/part/view/74AUP2G07","74AUP2G07")</f>
        <v>74AUP2G07</v>
      </c>
      <c r="D89" t="s">
        <v>169</v>
      </c>
      <c r="E89" t="s">
        <v>36</v>
      </c>
      <c r="F89" t="s">
        <v>27</v>
      </c>
      <c r="G89" t="s">
        <v>19</v>
      </c>
      <c r="H89">
        <v>2</v>
      </c>
      <c r="I89" t="s">
        <v>134</v>
      </c>
      <c r="J89">
        <v>0.8</v>
      </c>
      <c r="K89">
        <v>3.6</v>
      </c>
      <c r="L89" t="s">
        <v>21</v>
      </c>
      <c r="M89" t="s">
        <v>30</v>
      </c>
      <c r="N89">
        <v>4</v>
      </c>
      <c r="O89" t="s">
        <v>165</v>
      </c>
    </row>
    <row r="90" spans="1:15">
      <c r="A90" t="s">
        <v>170</v>
      </c>
      <c r="B90" s="2" t="str">
        <f>Hyperlink("https://www.diodes.com/assets/Datasheets/74AUP2G08.pdf")</f>
        <v>https://www.diodes.com/assets/Datasheets/74AUP2G08.pdf</v>
      </c>
      <c r="C90" t="str">
        <f>Hyperlink("https://www.diodes.com/part/view/74AUP2G08","74AUP2G08")</f>
        <v>74AUP2G08</v>
      </c>
      <c r="D90" t="s">
        <v>171</v>
      </c>
      <c r="E90" t="s">
        <v>33</v>
      </c>
      <c r="F90" t="s">
        <v>18</v>
      </c>
      <c r="G90" t="s">
        <v>19</v>
      </c>
      <c r="H90">
        <v>2</v>
      </c>
      <c r="I90" t="s">
        <v>134</v>
      </c>
      <c r="J90">
        <v>0.8</v>
      </c>
      <c r="K90">
        <v>3.6</v>
      </c>
      <c r="L90" t="s">
        <v>21</v>
      </c>
      <c r="M90" t="s">
        <v>22</v>
      </c>
      <c r="N90">
        <v>4</v>
      </c>
      <c r="O90" t="s">
        <v>160</v>
      </c>
    </row>
    <row r="91" spans="1:15">
      <c r="A91" t="s">
        <v>172</v>
      </c>
      <c r="B91" s="2" t="str">
        <f>Hyperlink("https://www.diodes.com/assets/Datasheets/74AUP2G125.pdf")</f>
        <v>https://www.diodes.com/assets/Datasheets/74AUP2G125.pdf</v>
      </c>
      <c r="C91" t="str">
        <f>Hyperlink("https://www.diodes.com/part/view/74AUP2G125","74AUP2G125")</f>
        <v>74AUP2G125</v>
      </c>
      <c r="D91" t="s">
        <v>173</v>
      </c>
      <c r="E91" t="s">
        <v>36</v>
      </c>
      <c r="F91" t="s">
        <v>27</v>
      </c>
      <c r="G91" t="s">
        <v>19</v>
      </c>
      <c r="H91">
        <v>2</v>
      </c>
      <c r="I91" t="s">
        <v>134</v>
      </c>
      <c r="J91">
        <v>0.8</v>
      </c>
      <c r="K91">
        <v>3.6</v>
      </c>
      <c r="L91" t="s">
        <v>21</v>
      </c>
      <c r="M91" t="s">
        <v>37</v>
      </c>
      <c r="N91">
        <v>4</v>
      </c>
      <c r="O91" t="s">
        <v>160</v>
      </c>
    </row>
    <row r="92" spans="1:15">
      <c r="A92" t="s">
        <v>174</v>
      </c>
      <c r="B92" s="2" t="str">
        <f>Hyperlink("https://www.diodes.com/assets/Datasheets/74AUP2G126.pdf")</f>
        <v>https://www.diodes.com/assets/Datasheets/74AUP2G126.pdf</v>
      </c>
      <c r="C92" t="str">
        <f>Hyperlink("https://www.diodes.com/part/view/74AUP2G126","74AUP2G126")</f>
        <v>74AUP2G126</v>
      </c>
      <c r="D92" t="s">
        <v>175</v>
      </c>
      <c r="E92" t="s">
        <v>36</v>
      </c>
      <c r="F92" t="s">
        <v>27</v>
      </c>
      <c r="G92" t="s">
        <v>19</v>
      </c>
      <c r="H92">
        <v>2</v>
      </c>
      <c r="I92" t="s">
        <v>134</v>
      </c>
      <c r="J92">
        <v>0.8</v>
      </c>
      <c r="K92">
        <v>3.6</v>
      </c>
      <c r="L92" t="s">
        <v>21</v>
      </c>
      <c r="M92" t="s">
        <v>37</v>
      </c>
      <c r="N92">
        <v>4</v>
      </c>
      <c r="O92" t="s">
        <v>160</v>
      </c>
    </row>
    <row r="93" spans="1:15">
      <c r="A93" t="s">
        <v>176</v>
      </c>
      <c r="B93" s="2" t="str">
        <f>Hyperlink("https://www.diodes.com/assets/Datasheets/74AUP2G14.pdf")</f>
        <v>https://www.diodes.com/assets/Datasheets/74AUP2G14.pdf</v>
      </c>
      <c r="C93" t="str">
        <f>Hyperlink("https://www.diodes.com/part/view/74AUP2G14","74AUP2G14")</f>
        <v>74AUP2G14</v>
      </c>
      <c r="D93" t="s">
        <v>177</v>
      </c>
      <c r="E93" t="s">
        <v>26</v>
      </c>
      <c r="F93" t="s">
        <v>27</v>
      </c>
      <c r="G93" t="s">
        <v>19</v>
      </c>
      <c r="H93">
        <v>2</v>
      </c>
      <c r="I93" t="s">
        <v>134</v>
      </c>
      <c r="J93">
        <v>0.8</v>
      </c>
      <c r="K93">
        <v>3.6</v>
      </c>
      <c r="L93" t="s">
        <v>21</v>
      </c>
      <c r="M93" t="s">
        <v>22</v>
      </c>
      <c r="N93">
        <v>4</v>
      </c>
      <c r="O93" t="s">
        <v>165</v>
      </c>
    </row>
    <row r="94" spans="1:15">
      <c r="A94" t="s">
        <v>178</v>
      </c>
      <c r="B94" s="2" t="str">
        <f>Hyperlink("https://www.diodes.com/assets/Datasheets/74AUP2G17.pdf")</f>
        <v>https://www.diodes.com/assets/Datasheets/74AUP2G17.pdf</v>
      </c>
      <c r="C94" t="str">
        <f>Hyperlink("https://www.diodes.com/part/view/74AUP2G17","74AUP2G17")</f>
        <v>74AUP2G17</v>
      </c>
      <c r="D94" t="s">
        <v>179</v>
      </c>
      <c r="E94" t="s">
        <v>36</v>
      </c>
      <c r="F94" t="s">
        <v>27</v>
      </c>
      <c r="G94" t="s">
        <v>19</v>
      </c>
      <c r="H94">
        <v>2</v>
      </c>
      <c r="I94" t="s">
        <v>134</v>
      </c>
      <c r="J94">
        <v>0.8</v>
      </c>
      <c r="K94">
        <v>3.6</v>
      </c>
      <c r="L94" t="s">
        <v>21</v>
      </c>
      <c r="M94" t="s">
        <v>22</v>
      </c>
      <c r="N94">
        <v>4</v>
      </c>
      <c r="O94" t="s">
        <v>165</v>
      </c>
    </row>
    <row r="95" spans="1:15">
      <c r="A95" t="s">
        <v>180</v>
      </c>
      <c r="B95" s="2" t="str">
        <f>Hyperlink("https://www.diodes.com/assets/Datasheets/74AUP2G32.pdf")</f>
        <v>https://www.diodes.com/assets/Datasheets/74AUP2G32.pdf</v>
      </c>
      <c r="C95" t="str">
        <f>Hyperlink("https://www.diodes.com/part/view/74AUP2G32","74AUP2G32")</f>
        <v>74AUP2G32</v>
      </c>
      <c r="D95" t="s">
        <v>181</v>
      </c>
      <c r="E95" t="s">
        <v>80</v>
      </c>
      <c r="F95" t="s">
        <v>18</v>
      </c>
      <c r="G95" t="s">
        <v>19</v>
      </c>
      <c r="H95">
        <v>2</v>
      </c>
      <c r="I95" t="s">
        <v>134</v>
      </c>
      <c r="J95">
        <v>0.8</v>
      </c>
      <c r="K95">
        <v>3.6</v>
      </c>
      <c r="L95" t="s">
        <v>21</v>
      </c>
      <c r="M95" t="s">
        <v>22</v>
      </c>
      <c r="N95">
        <v>4</v>
      </c>
      <c r="O95" t="s">
        <v>160</v>
      </c>
    </row>
    <row r="96" spans="1:15">
      <c r="A96" t="s">
        <v>182</v>
      </c>
      <c r="B96" s="2" t="str">
        <f>Hyperlink("https://www.diodes.com/assets/Datasheets/74AUP2G34.pdf")</f>
        <v>https://www.diodes.com/assets/Datasheets/74AUP2G34.pdf</v>
      </c>
      <c r="C96" t="str">
        <f>Hyperlink("https://www.diodes.com/part/view/74AUP2G34","74AUP2G34")</f>
        <v>74AUP2G34</v>
      </c>
      <c r="D96" t="s">
        <v>183</v>
      </c>
      <c r="E96" t="s">
        <v>36</v>
      </c>
      <c r="F96" t="s">
        <v>27</v>
      </c>
      <c r="G96" t="s">
        <v>19</v>
      </c>
      <c r="H96">
        <v>2</v>
      </c>
      <c r="I96" t="s">
        <v>134</v>
      </c>
      <c r="J96">
        <v>0.8</v>
      </c>
      <c r="K96">
        <v>3.6</v>
      </c>
      <c r="L96" t="s">
        <v>21</v>
      </c>
      <c r="M96" t="s">
        <v>22</v>
      </c>
      <c r="N96">
        <v>4</v>
      </c>
      <c r="O96" t="s">
        <v>165</v>
      </c>
    </row>
    <row r="97" spans="1:15">
      <c r="A97" t="s">
        <v>184</v>
      </c>
      <c r="B97" s="2" t="str">
        <f>Hyperlink("https://www.diodes.com/assets/Datasheets/74AUP2G3404.pdf")</f>
        <v>https://www.diodes.com/assets/Datasheets/74AUP2G3404.pdf</v>
      </c>
      <c r="C97" t="str">
        <f>Hyperlink("https://www.diodes.com/part/view/74AUP2G3404","74AUP2G3404")</f>
        <v>74AUP2G3404</v>
      </c>
      <c r="D97" t="s">
        <v>185</v>
      </c>
      <c r="E97" t="s">
        <v>186</v>
      </c>
      <c r="F97" t="s">
        <v>27</v>
      </c>
      <c r="G97" t="s">
        <v>19</v>
      </c>
      <c r="H97">
        <v>2</v>
      </c>
      <c r="I97" t="s">
        <v>134</v>
      </c>
      <c r="J97">
        <v>0.8</v>
      </c>
      <c r="K97">
        <v>3.6</v>
      </c>
      <c r="L97" t="s">
        <v>21</v>
      </c>
      <c r="M97" t="s">
        <v>22</v>
      </c>
      <c r="N97">
        <v>4</v>
      </c>
      <c r="O97" t="s">
        <v>187</v>
      </c>
    </row>
    <row r="98" spans="1:15">
      <c r="A98" t="s">
        <v>188</v>
      </c>
      <c r="B98" s="2" t="str">
        <f>Hyperlink("https://www.diodes.com/assets/Datasheets/74AUP2G86.pdf")</f>
        <v>https://www.diodes.com/assets/Datasheets/74AUP2G86.pdf</v>
      </c>
      <c r="C98" t="str">
        <f>Hyperlink("https://www.diodes.com/part/view/74AUP2G86","74AUP2G86")</f>
        <v>74AUP2G86</v>
      </c>
      <c r="D98" t="s">
        <v>189</v>
      </c>
      <c r="E98" t="s">
        <v>84</v>
      </c>
      <c r="F98" t="s">
        <v>18</v>
      </c>
      <c r="G98" t="s">
        <v>19</v>
      </c>
      <c r="H98">
        <v>2</v>
      </c>
      <c r="I98" t="s">
        <v>134</v>
      </c>
      <c r="J98">
        <v>0.8</v>
      </c>
      <c r="K98">
        <v>3.6</v>
      </c>
      <c r="L98" t="s">
        <v>21</v>
      </c>
      <c r="M98" t="s">
        <v>22</v>
      </c>
      <c r="N98">
        <v>4</v>
      </c>
      <c r="O98" t="s">
        <v>160</v>
      </c>
    </row>
    <row r="99" spans="1:15">
      <c r="A99" t="s">
        <v>190</v>
      </c>
      <c r="B99" s="2" t="str">
        <f>Hyperlink("https://www.diodes.com/assets/Datasheets/74AVC1T45.pdf")</f>
        <v>https://www.diodes.com/assets/Datasheets/74AVC1T45.pdf</v>
      </c>
      <c r="C99" t="str">
        <f>Hyperlink("https://www.diodes.com/part/view/74AVC1T45","74AVC1T45")</f>
        <v>74AVC1T45</v>
      </c>
      <c r="D99" t="s">
        <v>191</v>
      </c>
      <c r="E99" t="s">
        <v>192</v>
      </c>
      <c r="F99" t="s">
        <v>193</v>
      </c>
      <c r="G99" t="s">
        <v>19</v>
      </c>
      <c r="H99">
        <v>1</v>
      </c>
      <c r="I99" t="s">
        <v>194</v>
      </c>
      <c r="J99">
        <v>1.2</v>
      </c>
      <c r="K99">
        <v>3.6</v>
      </c>
      <c r="L99" t="s">
        <v>21</v>
      </c>
      <c r="M99" t="s">
        <v>22</v>
      </c>
      <c r="N99">
        <v>4</v>
      </c>
      <c r="O99" t="s">
        <v>195</v>
      </c>
    </row>
    <row r="100" spans="1:15">
      <c r="A100" t="s">
        <v>196</v>
      </c>
      <c r="B100" s="2" t="str">
        <f>Hyperlink("https://www.diodes.com/assets/Datasheets/74AVCH1T45.pdf")</f>
        <v>https://www.diodes.com/assets/Datasheets/74AVCH1T45.pdf</v>
      </c>
      <c r="C100" t="str">
        <f>Hyperlink("https://www.diodes.com/part/view/74AVCH1T45","74AVCH1T45")</f>
        <v>74AVCH1T45</v>
      </c>
      <c r="D100" t="s">
        <v>197</v>
      </c>
      <c r="E100" t="s">
        <v>192</v>
      </c>
      <c r="F100" t="s">
        <v>193</v>
      </c>
      <c r="G100" t="s">
        <v>19</v>
      </c>
      <c r="H100">
        <v>1</v>
      </c>
      <c r="I100" t="s">
        <v>194</v>
      </c>
      <c r="J100">
        <v>1.2</v>
      </c>
      <c r="K100">
        <v>3.6</v>
      </c>
      <c r="L100" t="s">
        <v>21</v>
      </c>
      <c r="M100" t="s">
        <v>22</v>
      </c>
      <c r="N100">
        <v>12</v>
      </c>
      <c r="O100" t="s">
        <v>195</v>
      </c>
    </row>
    <row r="101" spans="1:15">
      <c r="A101" t="s">
        <v>198</v>
      </c>
      <c r="B101" s="2" t="str">
        <f>Hyperlink("https://www.diodes.com/assets/Datasheets/74HC00.pdf")</f>
        <v>https://www.diodes.com/assets/Datasheets/74HC00.pdf</v>
      </c>
      <c r="C101" t="str">
        <f>Hyperlink("https://www.diodes.com/part/view/74HC00","74HC00")</f>
        <v>74HC00</v>
      </c>
      <c r="D101" t="s">
        <v>16</v>
      </c>
      <c r="E101" t="s">
        <v>17</v>
      </c>
      <c r="F101" t="s">
        <v>18</v>
      </c>
      <c r="G101" t="s">
        <v>19</v>
      </c>
      <c r="H101">
        <v>4</v>
      </c>
      <c r="I101" t="s">
        <v>199</v>
      </c>
      <c r="J101">
        <v>2</v>
      </c>
      <c r="K101">
        <v>6</v>
      </c>
      <c r="L101" t="s">
        <v>21</v>
      </c>
      <c r="M101" t="s">
        <v>22</v>
      </c>
      <c r="N101">
        <v>4</v>
      </c>
      <c r="O101" t="s">
        <v>23</v>
      </c>
    </row>
    <row r="102" spans="1:15">
      <c r="A102" t="s">
        <v>200</v>
      </c>
      <c r="B102" s="2" t="str">
        <f>Hyperlink("https://www.diodes.com/assets/Datasheets/74HC04.pdf")</f>
        <v>https://www.diodes.com/assets/Datasheets/74HC04.pdf</v>
      </c>
      <c r="C102" t="str">
        <f>Hyperlink("https://www.diodes.com/part/view/74HC04","74HC04")</f>
        <v>74HC04</v>
      </c>
      <c r="D102" t="s">
        <v>25</v>
      </c>
      <c r="E102" t="s">
        <v>26</v>
      </c>
      <c r="F102" t="s">
        <v>27</v>
      </c>
      <c r="G102" t="s">
        <v>19</v>
      </c>
      <c r="H102">
        <v>4</v>
      </c>
      <c r="I102" t="s">
        <v>199</v>
      </c>
      <c r="J102">
        <v>2</v>
      </c>
      <c r="K102">
        <v>6</v>
      </c>
      <c r="L102" t="s">
        <v>21</v>
      </c>
      <c r="M102" t="s">
        <v>22</v>
      </c>
      <c r="N102">
        <v>4</v>
      </c>
      <c r="O102" t="s">
        <v>23</v>
      </c>
    </row>
    <row r="103" spans="1:15">
      <c r="A103" t="s">
        <v>201</v>
      </c>
      <c r="B103" s="2" t="str">
        <f>Hyperlink("https://www.diodes.com/assets/Datasheets/74HC05.pdf")</f>
        <v>https://www.diodes.com/assets/Datasheets/74HC05.pdf</v>
      </c>
      <c r="C103" t="str">
        <f>Hyperlink("https://www.diodes.com/part/view/74HC05","74HC05")</f>
        <v>74HC05</v>
      </c>
      <c r="D103" t="s">
        <v>25</v>
      </c>
      <c r="E103" t="s">
        <v>26</v>
      </c>
      <c r="F103" t="s">
        <v>27</v>
      </c>
      <c r="G103" t="s">
        <v>19</v>
      </c>
      <c r="H103">
        <v>6</v>
      </c>
      <c r="I103" t="s">
        <v>199</v>
      </c>
      <c r="J103">
        <v>2</v>
      </c>
      <c r="K103">
        <v>6</v>
      </c>
      <c r="L103" t="s">
        <v>21</v>
      </c>
      <c r="M103" t="s">
        <v>30</v>
      </c>
      <c r="N103">
        <v>4</v>
      </c>
      <c r="O103" t="s">
        <v>23</v>
      </c>
    </row>
    <row r="104" spans="1:15">
      <c r="A104" t="s">
        <v>202</v>
      </c>
      <c r="B104" s="2" t="str">
        <f>Hyperlink("https://www.diodes.com/assets/Datasheets/74HC08.pdf")</f>
        <v>https://www.diodes.com/assets/Datasheets/74HC08.pdf</v>
      </c>
      <c r="C104" t="str">
        <f>Hyperlink("https://www.diodes.com/part/view/74HC08","74HC08")</f>
        <v>74HC08</v>
      </c>
      <c r="D104" t="s">
        <v>32</v>
      </c>
      <c r="E104" t="s">
        <v>33</v>
      </c>
      <c r="F104" t="s">
        <v>18</v>
      </c>
      <c r="G104" t="s">
        <v>19</v>
      </c>
      <c r="H104">
        <v>4</v>
      </c>
      <c r="I104" t="s">
        <v>199</v>
      </c>
      <c r="J104">
        <v>2</v>
      </c>
      <c r="K104">
        <v>6</v>
      </c>
      <c r="L104" t="s">
        <v>21</v>
      </c>
      <c r="M104" t="s">
        <v>22</v>
      </c>
      <c r="N104">
        <v>4</v>
      </c>
      <c r="O104" t="s">
        <v>23</v>
      </c>
    </row>
    <row r="105" spans="1:15">
      <c r="A105" t="s">
        <v>203</v>
      </c>
      <c r="B105" s="2" t="str">
        <f>Hyperlink("https://www.diodes.com/assets/Datasheets/74HC125.pdf")</f>
        <v>https://www.diodes.com/assets/Datasheets/74HC125.pdf</v>
      </c>
      <c r="C105" t="str">
        <f>Hyperlink("https://www.diodes.com/part/view/74HC125","74HC125")</f>
        <v>74HC125</v>
      </c>
      <c r="D105" t="s">
        <v>35</v>
      </c>
      <c r="E105" t="s">
        <v>36</v>
      </c>
      <c r="F105" t="s">
        <v>27</v>
      </c>
      <c r="G105" t="s">
        <v>19</v>
      </c>
      <c r="H105">
        <v>4</v>
      </c>
      <c r="I105" t="s">
        <v>199</v>
      </c>
      <c r="J105">
        <v>2</v>
      </c>
      <c r="K105">
        <v>6</v>
      </c>
      <c r="L105" t="s">
        <v>21</v>
      </c>
      <c r="M105" t="s">
        <v>37</v>
      </c>
      <c r="N105">
        <v>4</v>
      </c>
      <c r="O105" t="s">
        <v>23</v>
      </c>
    </row>
    <row r="106" spans="1:15">
      <c r="A106" t="s">
        <v>204</v>
      </c>
      <c r="B106" s="2" t="str">
        <f>Hyperlink("https://www.diodes.com/assets/Datasheets/74HC126.pdf")</f>
        <v>https://www.diodes.com/assets/Datasheets/74HC126.pdf</v>
      </c>
      <c r="C106" t="str">
        <f>Hyperlink("https://www.diodes.com/part/view/74HC126","74HC126")</f>
        <v>74HC126</v>
      </c>
      <c r="D106" t="s">
        <v>39</v>
      </c>
      <c r="E106" t="s">
        <v>36</v>
      </c>
      <c r="F106" t="s">
        <v>27</v>
      </c>
      <c r="G106" t="s">
        <v>19</v>
      </c>
      <c r="H106">
        <v>4</v>
      </c>
      <c r="I106" t="s">
        <v>199</v>
      </c>
      <c r="J106">
        <v>2</v>
      </c>
      <c r="K106">
        <v>6</v>
      </c>
      <c r="L106" t="s">
        <v>21</v>
      </c>
      <c r="M106" t="s">
        <v>37</v>
      </c>
      <c r="N106">
        <v>4</v>
      </c>
      <c r="O106" t="s">
        <v>23</v>
      </c>
    </row>
    <row r="107" spans="1:15">
      <c r="A107" t="s">
        <v>205</v>
      </c>
      <c r="B107" s="2" t="str">
        <f>Hyperlink("https://www.diodes.com/assets/Datasheets/74HC138.pdf")</f>
        <v>https://www.diodes.com/assets/Datasheets/74HC138.pdf</v>
      </c>
      <c r="C107" t="str">
        <f>Hyperlink("https://www.diodes.com/part/view/74HC138","74HC138")</f>
        <v>74HC138</v>
      </c>
      <c r="D107" t="s">
        <v>41</v>
      </c>
      <c r="E107" t="s">
        <v>42</v>
      </c>
      <c r="F107" t="s">
        <v>42</v>
      </c>
      <c r="G107" t="s">
        <v>19</v>
      </c>
      <c r="H107">
        <v>8</v>
      </c>
      <c r="I107" t="s">
        <v>199</v>
      </c>
      <c r="J107">
        <v>2</v>
      </c>
      <c r="K107">
        <v>6</v>
      </c>
      <c r="L107" t="s">
        <v>21</v>
      </c>
      <c r="M107" t="s">
        <v>22</v>
      </c>
      <c r="N107">
        <v>4</v>
      </c>
      <c r="O107" t="s">
        <v>43</v>
      </c>
    </row>
    <row r="108" spans="1:15">
      <c r="A108" t="s">
        <v>206</v>
      </c>
      <c r="B108" s="2" t="str">
        <f>Hyperlink("https://www.diodes.com/assets/Datasheets/74HC14.pdf")</f>
        <v>https://www.diodes.com/assets/Datasheets/74HC14.pdf</v>
      </c>
      <c r="C108" t="str">
        <f>Hyperlink("https://www.diodes.com/part/view/74HC14","74HC14")</f>
        <v>74HC14</v>
      </c>
      <c r="D108" t="s">
        <v>45</v>
      </c>
      <c r="E108" t="s">
        <v>26</v>
      </c>
      <c r="F108" t="s">
        <v>27</v>
      </c>
      <c r="G108" t="s">
        <v>19</v>
      </c>
      <c r="H108">
        <v>6</v>
      </c>
      <c r="I108" t="s">
        <v>199</v>
      </c>
      <c r="J108">
        <v>2</v>
      </c>
      <c r="K108">
        <v>6</v>
      </c>
      <c r="L108" t="s">
        <v>21</v>
      </c>
      <c r="M108" t="s">
        <v>22</v>
      </c>
      <c r="N108">
        <v>4</v>
      </c>
      <c r="O108" t="s">
        <v>23</v>
      </c>
    </row>
    <row r="109" spans="1:15">
      <c r="A109" t="s">
        <v>207</v>
      </c>
      <c r="B109" s="2" t="str">
        <f>Hyperlink("https://www.diodes.com/assets/Datasheets/74HC164.pdf")</f>
        <v>https://www.diodes.com/assets/Datasheets/74HC164.pdf</v>
      </c>
      <c r="C109" t="str">
        <f>Hyperlink("https://www.diodes.com/part/view/74HC164","74HC164")</f>
        <v>74HC164</v>
      </c>
      <c r="D109" t="s">
        <v>47</v>
      </c>
      <c r="E109" t="s">
        <v>48</v>
      </c>
      <c r="F109" t="s">
        <v>49</v>
      </c>
      <c r="G109" t="s">
        <v>19</v>
      </c>
      <c r="H109">
        <v>8</v>
      </c>
      <c r="I109" t="s">
        <v>199</v>
      </c>
      <c r="J109">
        <v>2</v>
      </c>
      <c r="K109">
        <v>6</v>
      </c>
      <c r="L109" t="s">
        <v>21</v>
      </c>
      <c r="M109" t="s">
        <v>22</v>
      </c>
      <c r="N109">
        <v>4</v>
      </c>
      <c r="O109" t="s">
        <v>208</v>
      </c>
    </row>
    <row r="110" spans="1:15">
      <c r="A110" t="s">
        <v>209</v>
      </c>
      <c r="B110" s="2" t="str">
        <f>Hyperlink("https://www.diodes.com/assets/Datasheets/74HC32.pdf")</f>
        <v>https://www.diodes.com/assets/Datasheets/74HC32.pdf</v>
      </c>
      <c r="C110" t="str">
        <f>Hyperlink("https://www.diodes.com/part/view/74HC32","74HC32")</f>
        <v>74HC32</v>
      </c>
      <c r="D110" t="s">
        <v>89</v>
      </c>
      <c r="E110" t="s">
        <v>80</v>
      </c>
      <c r="F110" t="s">
        <v>18</v>
      </c>
      <c r="G110" t="s">
        <v>19</v>
      </c>
      <c r="H110">
        <v>4</v>
      </c>
      <c r="I110" t="s">
        <v>199</v>
      </c>
      <c r="J110">
        <v>2</v>
      </c>
      <c r="K110">
        <v>6</v>
      </c>
      <c r="L110" t="s">
        <v>21</v>
      </c>
      <c r="M110" t="s">
        <v>22</v>
      </c>
      <c r="N110">
        <v>4</v>
      </c>
      <c r="O110" t="s">
        <v>23</v>
      </c>
    </row>
    <row r="111" spans="1:15">
      <c r="A111" t="s">
        <v>210</v>
      </c>
      <c r="B111" s="2" t="str">
        <f>Hyperlink("https://www.diodes.com/assets/Datasheets/74HC594.pdf")</f>
        <v>https://www.diodes.com/assets/Datasheets/74HC594.pdf</v>
      </c>
      <c r="C111" t="str">
        <f>Hyperlink("https://www.diodes.com/part/view/74HC594","74HC594")</f>
        <v>74HC594</v>
      </c>
      <c r="D111" t="s">
        <v>91</v>
      </c>
      <c r="E111" t="s">
        <v>48</v>
      </c>
      <c r="F111" t="s">
        <v>49</v>
      </c>
      <c r="G111" t="s">
        <v>19</v>
      </c>
      <c r="H111">
        <v>4</v>
      </c>
      <c r="I111" t="s">
        <v>199</v>
      </c>
      <c r="J111">
        <v>2</v>
      </c>
      <c r="K111">
        <v>6</v>
      </c>
      <c r="L111" t="s">
        <v>21</v>
      </c>
      <c r="M111" t="s">
        <v>22</v>
      </c>
      <c r="N111">
        <v>4</v>
      </c>
      <c r="O111" t="s">
        <v>43</v>
      </c>
    </row>
    <row r="112" spans="1:15">
      <c r="A112" t="s">
        <v>211</v>
      </c>
      <c r="B112" s="2" t="str">
        <f>Hyperlink("https://www.diodes.com/assets/Datasheets/74HC595.pdf")</f>
        <v>https://www.diodes.com/assets/Datasheets/74HC595.pdf</v>
      </c>
      <c r="C112" t="str">
        <f>Hyperlink("https://www.diodes.com/part/view/74HC595","74HC595")</f>
        <v>74HC595</v>
      </c>
      <c r="D112" t="s">
        <v>91</v>
      </c>
      <c r="E112" t="s">
        <v>48</v>
      </c>
      <c r="F112" t="s">
        <v>49</v>
      </c>
      <c r="G112" t="s">
        <v>19</v>
      </c>
      <c r="H112">
        <v>8</v>
      </c>
      <c r="I112" t="s">
        <v>199</v>
      </c>
      <c r="J112">
        <v>2</v>
      </c>
      <c r="K112">
        <v>6</v>
      </c>
      <c r="L112" t="s">
        <v>21</v>
      </c>
      <c r="M112" t="s">
        <v>22</v>
      </c>
      <c r="N112">
        <v>4</v>
      </c>
      <c r="O112" t="s">
        <v>43</v>
      </c>
    </row>
    <row r="113" spans="1:15">
      <c r="A113" t="s">
        <v>212</v>
      </c>
      <c r="B113" s="2" t="str">
        <f>Hyperlink("https://www.diodes.com/assets/Datasheets/74HC86.pdf")</f>
        <v>https://www.diodes.com/assets/Datasheets/74HC86.pdf</v>
      </c>
      <c r="C113" t="str">
        <f>Hyperlink("https://www.diodes.com/part/view/74HC86","74HC86")</f>
        <v>74HC86</v>
      </c>
      <c r="D113" t="s">
        <v>94</v>
      </c>
      <c r="E113" t="s">
        <v>84</v>
      </c>
      <c r="F113" t="s">
        <v>18</v>
      </c>
      <c r="G113" t="s">
        <v>19</v>
      </c>
      <c r="H113">
        <v>4</v>
      </c>
      <c r="I113" t="s">
        <v>199</v>
      </c>
      <c r="J113">
        <v>2</v>
      </c>
      <c r="K113">
        <v>6</v>
      </c>
      <c r="L113" t="s">
        <v>21</v>
      </c>
      <c r="M113" t="s">
        <v>22</v>
      </c>
      <c r="N113">
        <v>4</v>
      </c>
      <c r="O113" t="s">
        <v>23</v>
      </c>
    </row>
    <row r="114" spans="1:15">
      <c r="A114" t="s">
        <v>213</v>
      </c>
      <c r="B114" s="2" t="str">
        <f>Hyperlink("https://www.diodes.com/assets/Datasheets/74HCT00.pdf")</f>
        <v>https://www.diodes.com/assets/Datasheets/74HCT00.pdf</v>
      </c>
      <c r="C114" t="str">
        <f>Hyperlink("https://www.diodes.com/part/view/74HCT00","74HCT00")</f>
        <v>74HCT00</v>
      </c>
      <c r="D114" t="s">
        <v>16</v>
      </c>
      <c r="E114" t="s">
        <v>17</v>
      </c>
      <c r="F114" t="s">
        <v>18</v>
      </c>
      <c r="G114" t="s">
        <v>19</v>
      </c>
      <c r="H114">
        <v>4</v>
      </c>
      <c r="I114" t="s">
        <v>214</v>
      </c>
      <c r="J114">
        <v>4.5</v>
      </c>
      <c r="K114">
        <v>5.5</v>
      </c>
      <c r="L114" t="s">
        <v>97</v>
      </c>
      <c r="M114" t="s">
        <v>22</v>
      </c>
      <c r="N114">
        <v>4</v>
      </c>
      <c r="O114" t="s">
        <v>23</v>
      </c>
    </row>
    <row r="115" spans="1:15">
      <c r="A115" t="s">
        <v>215</v>
      </c>
      <c r="B115" s="2" t="str">
        <f>Hyperlink("https://www.diodes.com/assets/Datasheets/74HCT04.pdf")</f>
        <v>https://www.diodes.com/assets/Datasheets/74HCT04.pdf</v>
      </c>
      <c r="C115" t="str">
        <f>Hyperlink("https://www.diodes.com/part/view/74HCT04","74HCT04")</f>
        <v>74HCT04</v>
      </c>
      <c r="D115" t="s">
        <v>25</v>
      </c>
      <c r="E115" t="s">
        <v>26</v>
      </c>
      <c r="F115" t="s">
        <v>27</v>
      </c>
      <c r="G115" t="s">
        <v>19</v>
      </c>
      <c r="H115">
        <v>4</v>
      </c>
      <c r="I115" t="s">
        <v>214</v>
      </c>
      <c r="J115">
        <v>4.5</v>
      </c>
      <c r="K115">
        <v>5.5</v>
      </c>
      <c r="L115" t="s">
        <v>97</v>
      </c>
      <c r="M115" t="s">
        <v>22</v>
      </c>
      <c r="N115">
        <v>4</v>
      </c>
      <c r="O115" t="s">
        <v>23</v>
      </c>
    </row>
    <row r="116" spans="1:15">
      <c r="A116" t="s">
        <v>216</v>
      </c>
      <c r="B116" s="2" t="str">
        <f>Hyperlink("https://www.diodes.com/assets/Datasheets/74HCT08.pdf")</f>
        <v>https://www.diodes.com/assets/Datasheets/74HCT08.pdf</v>
      </c>
      <c r="C116" t="str">
        <f>Hyperlink("https://www.diodes.com/part/view/74HCT08","74HCT08")</f>
        <v>74HCT08</v>
      </c>
      <c r="D116" t="s">
        <v>32</v>
      </c>
      <c r="E116" t="s">
        <v>33</v>
      </c>
      <c r="F116" t="s">
        <v>18</v>
      </c>
      <c r="G116" t="s">
        <v>19</v>
      </c>
      <c r="H116">
        <v>4</v>
      </c>
      <c r="I116" t="s">
        <v>214</v>
      </c>
      <c r="J116">
        <v>4.5</v>
      </c>
      <c r="K116">
        <v>5.5</v>
      </c>
      <c r="L116" t="s">
        <v>97</v>
      </c>
      <c r="M116" t="s">
        <v>22</v>
      </c>
      <c r="N116">
        <v>4</v>
      </c>
      <c r="O116" t="s">
        <v>23</v>
      </c>
    </row>
    <row r="117" spans="1:15">
      <c r="A117" t="s">
        <v>217</v>
      </c>
      <c r="B117" s="2" t="str">
        <f>Hyperlink("https://www.diodes.com/assets/Datasheets/74HCT125.pdf")</f>
        <v>https://www.diodes.com/assets/Datasheets/74HCT125.pdf</v>
      </c>
      <c r="C117" t="str">
        <f>Hyperlink("https://www.diodes.com/part/view/74HCT125","74HCT125")</f>
        <v>74HCT125</v>
      </c>
      <c r="D117" t="s">
        <v>35</v>
      </c>
      <c r="E117" t="s">
        <v>36</v>
      </c>
      <c r="F117" t="s">
        <v>27</v>
      </c>
      <c r="G117" t="s">
        <v>19</v>
      </c>
      <c r="H117">
        <v>4</v>
      </c>
      <c r="I117" t="s">
        <v>214</v>
      </c>
      <c r="J117">
        <v>4.5</v>
      </c>
      <c r="K117">
        <v>5.5</v>
      </c>
      <c r="L117" t="s">
        <v>97</v>
      </c>
      <c r="M117" t="s">
        <v>37</v>
      </c>
      <c r="N117">
        <v>4</v>
      </c>
      <c r="O117" t="s">
        <v>23</v>
      </c>
    </row>
    <row r="118" spans="1:15">
      <c r="A118" t="s">
        <v>218</v>
      </c>
      <c r="B118" s="2" t="str">
        <f>Hyperlink("https://www.diodes.com/assets/Datasheets/74HCT126.pdf")</f>
        <v>https://www.diodes.com/assets/Datasheets/74HCT126.pdf</v>
      </c>
      <c r="C118" t="str">
        <f>Hyperlink("https://www.diodes.com/part/view/74HCT126","74HCT126")</f>
        <v>74HCT126</v>
      </c>
      <c r="D118" t="s">
        <v>39</v>
      </c>
      <c r="E118" t="s">
        <v>36</v>
      </c>
      <c r="F118" t="s">
        <v>27</v>
      </c>
      <c r="G118" t="s">
        <v>19</v>
      </c>
      <c r="H118">
        <v>4</v>
      </c>
      <c r="I118" t="s">
        <v>214</v>
      </c>
      <c r="J118">
        <v>4.5</v>
      </c>
      <c r="K118">
        <v>5.5</v>
      </c>
      <c r="L118" t="s">
        <v>97</v>
      </c>
      <c r="M118" t="s">
        <v>37</v>
      </c>
      <c r="N118">
        <v>4</v>
      </c>
      <c r="O118" t="s">
        <v>23</v>
      </c>
    </row>
    <row r="119" spans="1:15">
      <c r="A119" t="s">
        <v>219</v>
      </c>
      <c r="B119" s="2" t="str">
        <f>Hyperlink("https://www.diodes.com/assets/Datasheets/74HCT138.pdf")</f>
        <v>https://www.diodes.com/assets/Datasheets/74HCT138.pdf</v>
      </c>
      <c r="C119" t="str">
        <f>Hyperlink("https://www.diodes.com/part/view/74HCT138","74HCT138")</f>
        <v>74HCT138</v>
      </c>
      <c r="D119" t="s">
        <v>103</v>
      </c>
      <c r="E119" t="s">
        <v>42</v>
      </c>
      <c r="F119" t="s">
        <v>42</v>
      </c>
      <c r="G119" t="s">
        <v>19</v>
      </c>
      <c r="H119">
        <v>8</v>
      </c>
      <c r="I119" t="s">
        <v>214</v>
      </c>
      <c r="J119">
        <v>4.5</v>
      </c>
      <c r="K119">
        <v>5.5</v>
      </c>
      <c r="L119" t="s">
        <v>97</v>
      </c>
      <c r="M119" t="s">
        <v>22</v>
      </c>
      <c r="N119">
        <v>4</v>
      </c>
      <c r="O119" t="s">
        <v>43</v>
      </c>
    </row>
    <row r="120" spans="1:15">
      <c r="A120" t="s">
        <v>220</v>
      </c>
      <c r="B120" s="2" t="str">
        <f>Hyperlink("https://www.diodes.com/assets/Datasheets/74HCT14.pdf")</f>
        <v>https://www.diodes.com/assets/Datasheets/74HCT14.pdf</v>
      </c>
      <c r="C120" t="str">
        <f>Hyperlink("https://www.diodes.com/part/view/74HCT14","74HCT14")</f>
        <v>74HCT14</v>
      </c>
      <c r="D120" t="s">
        <v>45</v>
      </c>
      <c r="E120" t="s">
        <v>26</v>
      </c>
      <c r="F120" t="s">
        <v>27</v>
      </c>
      <c r="G120" t="s">
        <v>19</v>
      </c>
      <c r="H120">
        <v>6</v>
      </c>
      <c r="I120" t="s">
        <v>214</v>
      </c>
      <c r="J120">
        <v>4.5</v>
      </c>
      <c r="K120">
        <v>5.5</v>
      </c>
      <c r="L120" t="s">
        <v>97</v>
      </c>
      <c r="M120" t="s">
        <v>22</v>
      </c>
      <c r="N120">
        <v>4</v>
      </c>
      <c r="O120" t="s">
        <v>23</v>
      </c>
    </row>
    <row r="121" spans="1:15">
      <c r="A121" t="s">
        <v>221</v>
      </c>
      <c r="B121" s="2" t="str">
        <f>Hyperlink("https://www.diodes.com/assets/Datasheets/74HCT164.pdf")</f>
        <v>https://www.diodes.com/assets/Datasheets/74HCT164.pdf</v>
      </c>
      <c r="C121" t="str">
        <f>Hyperlink("https://www.diodes.com/part/view/74HCT164","74HCT164")</f>
        <v>74HCT164</v>
      </c>
      <c r="D121" t="s">
        <v>106</v>
      </c>
      <c r="E121" t="s">
        <v>48</v>
      </c>
      <c r="F121" t="s">
        <v>49</v>
      </c>
      <c r="G121" t="s">
        <v>19</v>
      </c>
      <c r="H121">
        <v>8</v>
      </c>
      <c r="I121" t="s">
        <v>214</v>
      </c>
      <c r="J121">
        <v>4.5</v>
      </c>
      <c r="K121">
        <v>5.5</v>
      </c>
      <c r="L121" t="s">
        <v>97</v>
      </c>
      <c r="M121" t="s">
        <v>22</v>
      </c>
      <c r="N121">
        <v>4</v>
      </c>
      <c r="O121" t="s">
        <v>23</v>
      </c>
    </row>
    <row r="122" spans="1:15">
      <c r="A122" t="s">
        <v>222</v>
      </c>
      <c r="B122" s="2" t="str">
        <f>Hyperlink("https://www.diodes.com/assets/Datasheets/74HCT32.pdf")</f>
        <v>https://www.diodes.com/assets/Datasheets/74HCT32.pdf</v>
      </c>
      <c r="C122" t="str">
        <f>Hyperlink("https://www.diodes.com/part/view/74HCT32","74HCT32")</f>
        <v>74HCT32</v>
      </c>
      <c r="D122" t="s">
        <v>89</v>
      </c>
      <c r="E122" t="s">
        <v>80</v>
      </c>
      <c r="F122" t="s">
        <v>18</v>
      </c>
      <c r="G122" t="s">
        <v>19</v>
      </c>
      <c r="H122">
        <v>4</v>
      </c>
      <c r="I122" t="s">
        <v>214</v>
      </c>
      <c r="J122">
        <v>4.5</v>
      </c>
      <c r="K122">
        <v>5.5</v>
      </c>
      <c r="L122" t="s">
        <v>97</v>
      </c>
      <c r="M122" t="s">
        <v>22</v>
      </c>
      <c r="N122">
        <v>4</v>
      </c>
      <c r="O122" t="s">
        <v>23</v>
      </c>
    </row>
    <row r="123" spans="1:15">
      <c r="A123" t="s">
        <v>223</v>
      </c>
      <c r="B123" s="2" t="str">
        <f>Hyperlink("https://www.diodes.com/assets/Datasheets/74HCT594.pdf")</f>
        <v>https://www.diodes.com/assets/Datasheets/74HCT594.pdf</v>
      </c>
      <c r="C123" t="str">
        <f>Hyperlink("https://www.diodes.com/part/view/74HCT594","74HCT594")</f>
        <v>74HCT594</v>
      </c>
      <c r="D123" t="s">
        <v>128</v>
      </c>
      <c r="E123" t="s">
        <v>48</v>
      </c>
      <c r="F123" t="s">
        <v>49</v>
      </c>
      <c r="G123" t="s">
        <v>19</v>
      </c>
      <c r="H123">
        <v>8</v>
      </c>
      <c r="I123" t="s">
        <v>214</v>
      </c>
      <c r="J123">
        <v>4.5</v>
      </c>
      <c r="K123">
        <v>5.5</v>
      </c>
      <c r="L123" t="s">
        <v>97</v>
      </c>
      <c r="M123" t="s">
        <v>22</v>
      </c>
      <c r="N123">
        <v>4</v>
      </c>
      <c r="O123" t="s">
        <v>43</v>
      </c>
    </row>
    <row r="124" spans="1:15">
      <c r="A124" t="s">
        <v>224</v>
      </c>
      <c r="B124" s="2" t="str">
        <f>Hyperlink("https://www.diodes.com/assets/Datasheets/74HCT595.pdf")</f>
        <v>https://www.diodes.com/assets/Datasheets/74HCT595.pdf</v>
      </c>
      <c r="C124" t="str">
        <f>Hyperlink("https://www.diodes.com/part/view/74HCT595","74HCT595")</f>
        <v>74HCT595</v>
      </c>
      <c r="D124" t="s">
        <v>128</v>
      </c>
      <c r="E124" t="s">
        <v>48</v>
      </c>
      <c r="F124" t="s">
        <v>49</v>
      </c>
      <c r="G124" t="s">
        <v>19</v>
      </c>
      <c r="H124">
        <v>8</v>
      </c>
      <c r="I124" t="s">
        <v>214</v>
      </c>
      <c r="J124">
        <v>4.5</v>
      </c>
      <c r="K124">
        <v>5.5</v>
      </c>
      <c r="L124" t="s">
        <v>97</v>
      </c>
      <c r="M124" t="s">
        <v>22</v>
      </c>
      <c r="N124">
        <v>4</v>
      </c>
      <c r="O124" t="s">
        <v>43</v>
      </c>
    </row>
    <row r="125" spans="1:15">
      <c r="A125" t="s">
        <v>225</v>
      </c>
      <c r="B125" s="2" t="str">
        <f>Hyperlink("https://www.diodes.com/assets/Datasheets/74HCT86.pdf")</f>
        <v>https://www.diodes.com/assets/Datasheets/74HCT86.pdf</v>
      </c>
      <c r="C125" t="str">
        <f>Hyperlink("https://www.diodes.com/part/view/74HCT86","74HCT86")</f>
        <v>74HCT86</v>
      </c>
      <c r="D125" t="s">
        <v>94</v>
      </c>
      <c r="E125" t="s">
        <v>84</v>
      </c>
      <c r="F125" t="s">
        <v>18</v>
      </c>
      <c r="G125" t="s">
        <v>19</v>
      </c>
      <c r="H125">
        <v>4</v>
      </c>
      <c r="I125" t="s">
        <v>214</v>
      </c>
      <c r="J125">
        <v>4.5</v>
      </c>
      <c r="K125">
        <v>5.5</v>
      </c>
      <c r="L125" t="s">
        <v>97</v>
      </c>
      <c r="M125" t="s">
        <v>22</v>
      </c>
      <c r="N125">
        <v>4</v>
      </c>
      <c r="O125" t="s">
        <v>23</v>
      </c>
    </row>
    <row r="126" spans="1:15">
      <c r="A126" t="s">
        <v>226</v>
      </c>
      <c r="B126" s="2" t="str">
        <f>Hyperlink("https://www.diodes.com/assets/Datasheets/74HCU04.pdf")</f>
        <v>https://www.diodes.com/assets/Datasheets/74HCU04.pdf</v>
      </c>
      <c r="C126" t="str">
        <f>Hyperlink("https://www.diodes.com/part/view/74HCU04","74HCU04")</f>
        <v>74HCU04</v>
      </c>
      <c r="D126" t="s">
        <v>132</v>
      </c>
      <c r="E126" t="s">
        <v>26</v>
      </c>
      <c r="F126" t="s">
        <v>27</v>
      </c>
      <c r="G126" t="s">
        <v>19</v>
      </c>
      <c r="H126">
        <v>6</v>
      </c>
      <c r="I126" t="s">
        <v>199</v>
      </c>
      <c r="J126">
        <v>2</v>
      </c>
      <c r="K126">
        <v>6</v>
      </c>
      <c r="L126" t="s">
        <v>21</v>
      </c>
      <c r="M126" t="s">
        <v>22</v>
      </c>
      <c r="N126">
        <v>4</v>
      </c>
      <c r="O126" t="s">
        <v>23</v>
      </c>
    </row>
    <row r="127" spans="1:15">
      <c r="A127" t="s">
        <v>227</v>
      </c>
      <c r="B127" s="2" t="str">
        <f>Hyperlink("https://www.diodes.com/assets/Datasheets/74LV00A.pdf")</f>
        <v>https://www.diodes.com/assets/Datasheets/74LV00A.pdf</v>
      </c>
      <c r="C127" t="str">
        <f>Hyperlink("https://www.diodes.com/part/view/74LV00A","74LV00A")</f>
        <v>74LV00A</v>
      </c>
      <c r="D127" t="s">
        <v>16</v>
      </c>
      <c r="E127" t="s">
        <v>17</v>
      </c>
      <c r="F127" t="s">
        <v>18</v>
      </c>
      <c r="G127" t="s">
        <v>19</v>
      </c>
      <c r="H127">
        <v>4</v>
      </c>
      <c r="I127" t="s">
        <v>228</v>
      </c>
      <c r="J127">
        <v>2</v>
      </c>
      <c r="K127">
        <v>5.5</v>
      </c>
      <c r="L127" t="s">
        <v>21</v>
      </c>
      <c r="M127" t="s">
        <v>22</v>
      </c>
      <c r="N127">
        <v>12</v>
      </c>
      <c r="O127" t="s">
        <v>23</v>
      </c>
    </row>
    <row r="128" spans="1:15">
      <c r="A128" t="s">
        <v>229</v>
      </c>
      <c r="B128" s="2" t="str">
        <f>Hyperlink("https://www.diodes.com/assets/Datasheets/74LV04A.pdf")</f>
        <v>https://www.diodes.com/assets/Datasheets/74LV04A.pdf</v>
      </c>
      <c r="C128" t="str">
        <f>Hyperlink("https://www.diodes.com/part/view/74LV04A","74LV04A")</f>
        <v>74LV04A</v>
      </c>
      <c r="D128" t="s">
        <v>25</v>
      </c>
      <c r="E128" t="s">
        <v>26</v>
      </c>
      <c r="F128" t="s">
        <v>27</v>
      </c>
      <c r="G128" t="s">
        <v>19</v>
      </c>
      <c r="H128">
        <v>6</v>
      </c>
      <c r="I128" t="s">
        <v>228</v>
      </c>
      <c r="J128">
        <v>2</v>
      </c>
      <c r="K128">
        <v>5.5</v>
      </c>
      <c r="L128" t="s">
        <v>21</v>
      </c>
      <c r="M128" t="s">
        <v>22</v>
      </c>
      <c r="N128">
        <v>12</v>
      </c>
      <c r="O128" t="s">
        <v>23</v>
      </c>
    </row>
    <row r="129" spans="1:15">
      <c r="A129" t="s">
        <v>230</v>
      </c>
      <c r="B129" s="2" t="str">
        <f>Hyperlink("https://www.diodes.com/assets/Datasheets/74LV05A.pdf")</f>
        <v>https://www.diodes.com/assets/Datasheets/74LV05A.pdf</v>
      </c>
      <c r="C129" t="str">
        <f>Hyperlink("https://www.diodes.com/part/view/74LV05A","74LV05A")</f>
        <v>74LV05A</v>
      </c>
      <c r="D129" t="s">
        <v>25</v>
      </c>
      <c r="E129" t="s">
        <v>26</v>
      </c>
      <c r="F129" t="s">
        <v>27</v>
      </c>
      <c r="G129" t="s">
        <v>19</v>
      </c>
      <c r="H129">
        <v>6</v>
      </c>
      <c r="I129" t="s">
        <v>228</v>
      </c>
      <c r="J129">
        <v>2</v>
      </c>
      <c r="K129">
        <v>5.5</v>
      </c>
      <c r="L129" t="s">
        <v>21</v>
      </c>
      <c r="M129" t="s">
        <v>30</v>
      </c>
      <c r="N129">
        <v>12</v>
      </c>
      <c r="O129" t="s">
        <v>23</v>
      </c>
    </row>
    <row r="130" spans="1:15">
      <c r="A130" t="s">
        <v>231</v>
      </c>
      <c r="B130" s="2" t="str">
        <f>Hyperlink("https://www.diodes.com/assets/Datasheets/74LV06A.pdf")</f>
        <v>https://www.diodes.com/assets/Datasheets/74LV06A.pdf</v>
      </c>
      <c r="C130" t="str">
        <f>Hyperlink("https://www.diodes.com/part/view/74LV06A","74LV06A")</f>
        <v>74LV06A</v>
      </c>
      <c r="D130" t="s">
        <v>25</v>
      </c>
      <c r="E130" t="s">
        <v>26</v>
      </c>
      <c r="F130" t="s">
        <v>27</v>
      </c>
      <c r="G130" t="s">
        <v>19</v>
      </c>
      <c r="H130">
        <v>6</v>
      </c>
      <c r="I130" t="s">
        <v>228</v>
      </c>
      <c r="J130">
        <v>2</v>
      </c>
      <c r="K130">
        <v>5.5</v>
      </c>
      <c r="L130" t="s">
        <v>21</v>
      </c>
      <c r="M130" t="s">
        <v>30</v>
      </c>
      <c r="N130">
        <v>12</v>
      </c>
      <c r="O130" t="s">
        <v>23</v>
      </c>
    </row>
    <row r="131" spans="1:15">
      <c r="A131" t="s">
        <v>232</v>
      </c>
      <c r="B131" s="2" t="str">
        <f>Hyperlink("https://www.diodes.com/assets/Datasheets/74LV07A.pdf")</f>
        <v>https://www.diodes.com/assets/Datasheets/74LV07A.pdf</v>
      </c>
      <c r="C131" t="str">
        <f>Hyperlink("https://www.diodes.com/part/view/74LV07A","74LV07A")</f>
        <v>74LV07A</v>
      </c>
      <c r="D131" t="s">
        <v>233</v>
      </c>
      <c r="E131" t="s">
        <v>36</v>
      </c>
      <c r="F131" t="s">
        <v>27</v>
      </c>
      <c r="G131" t="s">
        <v>19</v>
      </c>
      <c r="H131">
        <v>6</v>
      </c>
      <c r="I131" t="s">
        <v>228</v>
      </c>
      <c r="J131">
        <v>2</v>
      </c>
      <c r="K131">
        <v>5.5</v>
      </c>
      <c r="L131" t="s">
        <v>21</v>
      </c>
      <c r="M131" t="s">
        <v>30</v>
      </c>
      <c r="N131">
        <v>12</v>
      </c>
      <c r="O131" t="s">
        <v>23</v>
      </c>
    </row>
    <row r="132" spans="1:15">
      <c r="A132" t="s">
        <v>234</v>
      </c>
      <c r="B132" s="2" t="str">
        <f>Hyperlink("https://www.diodes.com/assets/Datasheets/74LV08A.pdf")</f>
        <v>https://www.diodes.com/assets/Datasheets/74LV08A.pdf</v>
      </c>
      <c r="C132" t="str">
        <f>Hyperlink("https://www.diodes.com/part/view/74LV08A","74LV08A")</f>
        <v>74LV08A</v>
      </c>
      <c r="D132" t="s">
        <v>32</v>
      </c>
      <c r="E132" t="s">
        <v>33</v>
      </c>
      <c r="F132" t="s">
        <v>18</v>
      </c>
      <c r="G132" t="s">
        <v>19</v>
      </c>
      <c r="H132">
        <v>4</v>
      </c>
      <c r="I132" t="s">
        <v>228</v>
      </c>
      <c r="J132">
        <v>2</v>
      </c>
      <c r="K132">
        <v>5.5</v>
      </c>
      <c r="L132" t="s">
        <v>21</v>
      </c>
      <c r="M132" t="s">
        <v>22</v>
      </c>
      <c r="N132">
        <v>12</v>
      </c>
      <c r="O132" t="s">
        <v>23</v>
      </c>
    </row>
    <row r="133" spans="1:15">
      <c r="A133" t="s">
        <v>235</v>
      </c>
      <c r="B133" s="2" t="str">
        <f>Hyperlink("https://www.diodes.com/assets/Datasheets/74LV132A.pdf")</f>
        <v>https://www.diodes.com/assets/Datasheets/74LV132A.pdf</v>
      </c>
      <c r="C133" t="str">
        <f>Hyperlink("https://www.diodes.com/part/view/74LV132A","74LV132A")</f>
        <v>74LV132A</v>
      </c>
      <c r="D133" t="s">
        <v>236</v>
      </c>
      <c r="E133" t="s">
        <v>17</v>
      </c>
      <c r="F133" t="s">
        <v>18</v>
      </c>
      <c r="G133" t="s">
        <v>19</v>
      </c>
      <c r="H133">
        <v>4</v>
      </c>
      <c r="I133" t="s">
        <v>228</v>
      </c>
      <c r="J133">
        <v>2</v>
      </c>
      <c r="K133">
        <v>5.5</v>
      </c>
      <c r="L133" t="s">
        <v>237</v>
      </c>
      <c r="M133" t="s">
        <v>22</v>
      </c>
      <c r="N133">
        <v>12</v>
      </c>
      <c r="O133" t="s">
        <v>23</v>
      </c>
    </row>
    <row r="134" spans="1:15">
      <c r="A134" t="s">
        <v>238</v>
      </c>
      <c r="B134" s="2" t="str">
        <f>Hyperlink("https://www.diodes.com/assets/Datasheets/74LV14A.pdf")</f>
        <v>https://www.diodes.com/assets/Datasheets/74LV14A.pdf</v>
      </c>
      <c r="C134" t="str">
        <f>Hyperlink("https://www.diodes.com/part/view/74LV14A","74LV14A")</f>
        <v>74LV14A</v>
      </c>
      <c r="D134" t="s">
        <v>45</v>
      </c>
      <c r="E134" t="s">
        <v>26</v>
      </c>
      <c r="F134" t="s">
        <v>27</v>
      </c>
      <c r="G134" t="s">
        <v>19</v>
      </c>
      <c r="H134">
        <v>6</v>
      </c>
      <c r="I134" t="s">
        <v>228</v>
      </c>
      <c r="J134">
        <v>2</v>
      </c>
      <c r="K134">
        <v>5.5</v>
      </c>
      <c r="L134" t="s">
        <v>237</v>
      </c>
      <c r="M134" t="s">
        <v>22</v>
      </c>
      <c r="N134">
        <v>12</v>
      </c>
      <c r="O134" t="s">
        <v>23</v>
      </c>
    </row>
    <row r="135" spans="1:15">
      <c r="A135" t="s">
        <v>239</v>
      </c>
      <c r="B135" s="2" t="str">
        <f>Hyperlink("https://www.diodes.com/assets/Datasheets/74LV32A.pdf")</f>
        <v>https://www.diodes.com/assets/Datasheets/74LV32A.pdf</v>
      </c>
      <c r="C135" t="str">
        <f>Hyperlink("https://www.diodes.com/part/view/74LV32A","74LV32A")</f>
        <v>74LV32A</v>
      </c>
      <c r="D135" t="s">
        <v>89</v>
      </c>
      <c r="E135" t="s">
        <v>80</v>
      </c>
      <c r="F135" t="s">
        <v>18</v>
      </c>
      <c r="G135" t="s">
        <v>19</v>
      </c>
      <c r="H135">
        <v>4</v>
      </c>
      <c r="I135" t="s">
        <v>228</v>
      </c>
      <c r="J135">
        <v>2</v>
      </c>
      <c r="K135">
        <v>5.5</v>
      </c>
      <c r="L135" t="s">
        <v>21</v>
      </c>
      <c r="M135" t="s">
        <v>22</v>
      </c>
      <c r="N135">
        <v>12</v>
      </c>
      <c r="O135" t="s">
        <v>23</v>
      </c>
    </row>
    <row r="136" spans="1:15">
      <c r="A136" t="s">
        <v>240</v>
      </c>
      <c r="B136" s="2" t="str">
        <f>Hyperlink("https://www.diodes.com/assets/Datasheets/74LV86A.pdf")</f>
        <v>https://www.diodes.com/assets/Datasheets/74LV86A.pdf</v>
      </c>
      <c r="C136" t="str">
        <f>Hyperlink("https://www.diodes.com/part/view/74LV86A","74LV86A")</f>
        <v>74LV86A</v>
      </c>
      <c r="D136" t="s">
        <v>94</v>
      </c>
      <c r="E136" t="s">
        <v>84</v>
      </c>
      <c r="F136" t="s">
        <v>18</v>
      </c>
      <c r="G136" t="s">
        <v>19</v>
      </c>
      <c r="H136">
        <v>4</v>
      </c>
      <c r="I136" t="s">
        <v>228</v>
      </c>
      <c r="J136">
        <v>2</v>
      </c>
      <c r="K136">
        <v>5.5</v>
      </c>
      <c r="L136" t="s">
        <v>21</v>
      </c>
      <c r="M136" t="s">
        <v>22</v>
      </c>
      <c r="N136">
        <v>12</v>
      </c>
      <c r="O136" t="s">
        <v>23</v>
      </c>
    </row>
    <row r="137" spans="1:15">
      <c r="A137" t="s">
        <v>241</v>
      </c>
      <c r="B137" s="2" t="str">
        <f>Hyperlink("https://www.diodes.com/assets/Datasheets/74LVC00A.pdf")</f>
        <v>https://www.diodes.com/assets/Datasheets/74LVC00A.pdf</v>
      </c>
      <c r="C137" t="str">
        <f>Hyperlink("https://www.diodes.com/part/view/74LVC00A","74LVC00A")</f>
        <v>74LVC00A</v>
      </c>
      <c r="D137" t="s">
        <v>16</v>
      </c>
      <c r="E137" t="s">
        <v>17</v>
      </c>
      <c r="F137" t="s">
        <v>18</v>
      </c>
      <c r="G137" t="s">
        <v>19</v>
      </c>
      <c r="H137">
        <v>4</v>
      </c>
      <c r="I137" t="s">
        <v>242</v>
      </c>
      <c r="J137">
        <v>1.65</v>
      </c>
      <c r="K137">
        <v>5.5</v>
      </c>
      <c r="L137" t="s">
        <v>21</v>
      </c>
      <c r="M137" t="s">
        <v>22</v>
      </c>
      <c r="N137">
        <v>24</v>
      </c>
      <c r="O137" t="s">
        <v>23</v>
      </c>
    </row>
    <row r="138" spans="1:15">
      <c r="A138" t="s">
        <v>243</v>
      </c>
      <c r="B138" s="2" t="str">
        <f>Hyperlink("https://www.diodes.com/assets/Datasheets/74LVC04A.pdf")</f>
        <v>https://www.diodes.com/assets/Datasheets/74LVC04A.pdf</v>
      </c>
      <c r="C138" t="str">
        <f>Hyperlink("https://www.diodes.com/part/view/74LVC04A","74LVC04A")</f>
        <v>74LVC04A</v>
      </c>
      <c r="D138" t="s">
        <v>25</v>
      </c>
      <c r="E138" t="s">
        <v>26</v>
      </c>
      <c r="F138" t="s">
        <v>27</v>
      </c>
      <c r="G138" t="s">
        <v>19</v>
      </c>
      <c r="H138">
        <v>6</v>
      </c>
      <c r="I138" t="s">
        <v>242</v>
      </c>
      <c r="J138">
        <v>1.65</v>
      </c>
      <c r="K138">
        <v>5.5</v>
      </c>
      <c r="L138" t="s">
        <v>21</v>
      </c>
      <c r="M138" t="s">
        <v>22</v>
      </c>
      <c r="N138">
        <v>24</v>
      </c>
      <c r="O138" t="s">
        <v>23</v>
      </c>
    </row>
    <row r="139" spans="1:15">
      <c r="A139" t="s">
        <v>244</v>
      </c>
      <c r="B139" s="2" t="str">
        <f>Hyperlink("https://www.diodes.com/assets/Datasheets/74LVC06A.pdf")</f>
        <v>https://www.diodes.com/assets/Datasheets/74LVC06A.pdf</v>
      </c>
      <c r="C139" t="str">
        <f>Hyperlink("https://www.diodes.com/part/view/74LVC06A","74LVC06A")</f>
        <v>74LVC06A</v>
      </c>
      <c r="D139" t="s">
        <v>29</v>
      </c>
      <c r="E139" t="s">
        <v>26</v>
      </c>
      <c r="F139" t="s">
        <v>27</v>
      </c>
      <c r="G139" t="s">
        <v>19</v>
      </c>
      <c r="H139">
        <v>6</v>
      </c>
      <c r="I139" t="s">
        <v>242</v>
      </c>
      <c r="J139">
        <v>1.65</v>
      </c>
      <c r="K139">
        <v>5.5</v>
      </c>
      <c r="L139" t="s">
        <v>21</v>
      </c>
      <c r="M139" t="s">
        <v>30</v>
      </c>
      <c r="N139">
        <v>24</v>
      </c>
      <c r="O139" t="s">
        <v>23</v>
      </c>
    </row>
    <row r="140" spans="1:15">
      <c r="A140" t="s">
        <v>245</v>
      </c>
      <c r="B140" s="2" t="str">
        <f>Hyperlink("https://www.diodes.com/assets/Datasheets/74LVC07A.pdf")</f>
        <v>https://www.diodes.com/assets/Datasheets/74LVC07A.pdf</v>
      </c>
      <c r="C140" t="str">
        <f>Hyperlink("https://www.diodes.com/part/view/74LVC07A","74LVC07A")</f>
        <v>74LVC07A</v>
      </c>
      <c r="D140" t="s">
        <v>233</v>
      </c>
      <c r="E140" t="s">
        <v>36</v>
      </c>
      <c r="F140" t="s">
        <v>27</v>
      </c>
      <c r="G140" t="s">
        <v>19</v>
      </c>
      <c r="H140">
        <v>6</v>
      </c>
      <c r="I140" t="s">
        <v>242</v>
      </c>
      <c r="J140">
        <v>1.65</v>
      </c>
      <c r="K140">
        <v>5.5</v>
      </c>
      <c r="L140" t="s">
        <v>21</v>
      </c>
      <c r="M140" t="s">
        <v>30</v>
      </c>
      <c r="N140">
        <v>24</v>
      </c>
      <c r="O140" t="s">
        <v>23</v>
      </c>
    </row>
    <row r="141" spans="1:15">
      <c r="A141" t="s">
        <v>246</v>
      </c>
      <c r="B141" s="2" t="str">
        <f>Hyperlink("https://www.diodes.com/assets/Datasheets/74LVC08A.pdf")</f>
        <v>https://www.diodes.com/assets/Datasheets/74LVC08A.pdf</v>
      </c>
      <c r="C141" t="str">
        <f>Hyperlink("https://www.diodes.com/part/view/74LVC08A","74LVC08A")</f>
        <v>74LVC08A</v>
      </c>
      <c r="D141" t="s">
        <v>32</v>
      </c>
      <c r="E141" t="s">
        <v>33</v>
      </c>
      <c r="F141" t="s">
        <v>18</v>
      </c>
      <c r="G141" t="s">
        <v>19</v>
      </c>
      <c r="H141">
        <v>4</v>
      </c>
      <c r="I141" t="s">
        <v>242</v>
      </c>
      <c r="J141">
        <v>1.65</v>
      </c>
      <c r="K141">
        <v>5.5</v>
      </c>
      <c r="L141" t="s">
        <v>21</v>
      </c>
      <c r="M141" t="s">
        <v>22</v>
      </c>
      <c r="N141">
        <v>24</v>
      </c>
      <c r="O141" t="s">
        <v>23</v>
      </c>
    </row>
    <row r="142" spans="1:15">
      <c r="A142" t="s">
        <v>247</v>
      </c>
      <c r="B142" s="2" t="str">
        <f>Hyperlink("https://www.diodes.com/assets/Datasheets/74LVC125A.pdf")</f>
        <v>https://www.diodes.com/assets/Datasheets/74LVC125A.pdf</v>
      </c>
      <c r="C142" t="str">
        <f>Hyperlink("https://www.diodes.com/part/view/74LVC125A","74LVC125A")</f>
        <v>74LVC125A</v>
      </c>
      <c r="D142" t="s">
        <v>35</v>
      </c>
      <c r="E142" t="s">
        <v>36</v>
      </c>
      <c r="F142" t="s">
        <v>27</v>
      </c>
      <c r="G142" t="s">
        <v>19</v>
      </c>
      <c r="H142">
        <v>4</v>
      </c>
      <c r="I142" t="s">
        <v>242</v>
      </c>
      <c r="J142">
        <v>1.65</v>
      </c>
      <c r="K142">
        <v>5.5</v>
      </c>
      <c r="L142" t="s">
        <v>21</v>
      </c>
      <c r="M142" t="s">
        <v>37</v>
      </c>
      <c r="N142">
        <v>24</v>
      </c>
      <c r="O142" t="s">
        <v>23</v>
      </c>
    </row>
    <row r="143" spans="1:15">
      <c r="A143" t="s">
        <v>248</v>
      </c>
      <c r="B143" s="2" t="str">
        <f>Hyperlink("https://www.diodes.com/assets/Datasheets/74LVC126A.pdf")</f>
        <v>https://www.diodes.com/assets/Datasheets/74LVC126A.pdf</v>
      </c>
      <c r="C143" t="str">
        <f>Hyperlink("https://www.diodes.com/part/view/74LVC126A","74LVC126A")</f>
        <v>74LVC126A</v>
      </c>
      <c r="D143" t="s">
        <v>39</v>
      </c>
      <c r="E143" t="s">
        <v>36</v>
      </c>
      <c r="F143" t="s">
        <v>27</v>
      </c>
      <c r="G143" t="s">
        <v>19</v>
      </c>
      <c r="H143">
        <v>4</v>
      </c>
      <c r="I143" t="s">
        <v>242</v>
      </c>
      <c r="J143">
        <v>1.65</v>
      </c>
      <c r="K143">
        <v>5.5</v>
      </c>
      <c r="L143" t="s">
        <v>21</v>
      </c>
      <c r="M143" t="s">
        <v>37</v>
      </c>
      <c r="N143">
        <v>24</v>
      </c>
      <c r="O143" t="s">
        <v>23</v>
      </c>
    </row>
    <row r="144" spans="1:15">
      <c r="A144" t="s">
        <v>249</v>
      </c>
      <c r="B144" s="2" t="str">
        <f>Hyperlink("https://www.diodes.com/assets/Datasheets/74LVC14A.pdf")</f>
        <v>https://www.diodes.com/assets/Datasheets/74LVC14A.pdf</v>
      </c>
      <c r="C144" t="str">
        <f>Hyperlink("https://www.diodes.com/part/view/74LVC14A","74LVC14A")</f>
        <v>74LVC14A</v>
      </c>
      <c r="D144" t="s">
        <v>45</v>
      </c>
      <c r="E144" t="s">
        <v>26</v>
      </c>
      <c r="F144" t="s">
        <v>27</v>
      </c>
      <c r="G144" t="s">
        <v>19</v>
      </c>
      <c r="H144">
        <v>6</v>
      </c>
      <c r="I144" t="s">
        <v>242</v>
      </c>
      <c r="J144">
        <v>1.65</v>
      </c>
      <c r="K144">
        <v>5.5</v>
      </c>
      <c r="L144" t="s">
        <v>237</v>
      </c>
      <c r="M144" t="s">
        <v>22</v>
      </c>
      <c r="N144">
        <v>24</v>
      </c>
      <c r="O144" t="s">
        <v>23</v>
      </c>
    </row>
    <row r="145" spans="1:15">
      <c r="A145" t="s">
        <v>250</v>
      </c>
      <c r="B145" s="2" t="str">
        <f>Hyperlink("https://www.diodes.com/assets/Datasheets/74LVC1G00.pdf")</f>
        <v>https://www.diodes.com/assets/Datasheets/74LVC1G00.pdf</v>
      </c>
      <c r="C145" t="str">
        <f>Hyperlink("https://www.diodes.com/part/view/74LVC1G00","74LVC1G00")</f>
        <v>74LVC1G00</v>
      </c>
      <c r="D145" t="s">
        <v>51</v>
      </c>
      <c r="E145" t="s">
        <v>17</v>
      </c>
      <c r="F145" t="s">
        <v>18</v>
      </c>
      <c r="G145" t="s">
        <v>19</v>
      </c>
      <c r="H145">
        <v>1</v>
      </c>
      <c r="I145" t="s">
        <v>242</v>
      </c>
      <c r="J145">
        <v>1.65</v>
      </c>
      <c r="K145">
        <v>5.5</v>
      </c>
      <c r="L145" t="s">
        <v>21</v>
      </c>
      <c r="M145" t="s">
        <v>22</v>
      </c>
      <c r="N145">
        <v>32</v>
      </c>
      <c r="O145" t="s">
        <v>251</v>
      </c>
    </row>
    <row r="146" spans="1:15">
      <c r="A146" t="s">
        <v>252</v>
      </c>
      <c r="B146" s="2" t="str">
        <f>Hyperlink("https://www.diodes.com/assets/Datasheets/74LVC1G00Q.pdf")</f>
        <v>https://www.diodes.com/assets/Datasheets/74LVC1G00Q.pdf</v>
      </c>
      <c r="C146" t="str">
        <f>Hyperlink("https://www.diodes.com/part/view/74LVC1G00Q","74LVC1G00Q")</f>
        <v>74LVC1G00Q</v>
      </c>
      <c r="D146" t="s">
        <v>51</v>
      </c>
      <c r="E146" t="s">
        <v>17</v>
      </c>
      <c r="F146" t="s">
        <v>18</v>
      </c>
      <c r="G146" t="s">
        <v>54</v>
      </c>
      <c r="H146">
        <v>1</v>
      </c>
      <c r="I146" t="s">
        <v>242</v>
      </c>
      <c r="J146">
        <v>1.65</v>
      </c>
      <c r="K146">
        <v>5.5</v>
      </c>
      <c r="L146" t="s">
        <v>21</v>
      </c>
      <c r="M146" t="s">
        <v>22</v>
      </c>
      <c r="N146">
        <v>32</v>
      </c>
      <c r="O146" t="s">
        <v>52</v>
      </c>
    </row>
    <row r="147" spans="1:15">
      <c r="A147" t="s">
        <v>253</v>
      </c>
      <c r="B147" s="2" t="str">
        <f>Hyperlink("https://www.diodes.com/assets/Datasheets/74LVC1G02.pdf")</f>
        <v>https://www.diodes.com/assets/Datasheets/74LVC1G02.pdf</v>
      </c>
      <c r="C147" t="str">
        <f>Hyperlink("https://www.diodes.com/part/view/74LVC1G02","74LVC1G02")</f>
        <v>74LVC1G02</v>
      </c>
      <c r="D147" t="s">
        <v>56</v>
      </c>
      <c r="E147" t="s">
        <v>57</v>
      </c>
      <c r="F147" t="s">
        <v>18</v>
      </c>
      <c r="G147" t="s">
        <v>19</v>
      </c>
      <c r="H147">
        <v>1</v>
      </c>
      <c r="I147" t="s">
        <v>242</v>
      </c>
      <c r="J147">
        <v>1.65</v>
      </c>
      <c r="K147">
        <v>5.5</v>
      </c>
      <c r="L147" t="s">
        <v>21</v>
      </c>
      <c r="M147" t="s">
        <v>22</v>
      </c>
      <c r="N147">
        <v>32</v>
      </c>
      <c r="O147" t="s">
        <v>251</v>
      </c>
    </row>
    <row r="148" spans="1:15">
      <c r="A148" t="s">
        <v>254</v>
      </c>
      <c r="B148" s="2" t="str">
        <f>Hyperlink("https://www.diodes.com/assets/Datasheets/74LVC1G02Q.pdf")</f>
        <v>https://www.diodes.com/assets/Datasheets/74LVC1G02Q.pdf</v>
      </c>
      <c r="C148" t="str">
        <f>Hyperlink("https://www.diodes.com/part/view/74LVC1G02Q","74LVC1G02Q")</f>
        <v>74LVC1G02Q</v>
      </c>
      <c r="D148" t="s">
        <v>56</v>
      </c>
      <c r="E148" t="s">
        <v>57</v>
      </c>
      <c r="F148" t="s">
        <v>18</v>
      </c>
      <c r="G148" t="s">
        <v>54</v>
      </c>
      <c r="H148">
        <v>1</v>
      </c>
      <c r="I148" t="s">
        <v>242</v>
      </c>
      <c r="J148">
        <v>1.65</v>
      </c>
      <c r="K148">
        <v>5.5</v>
      </c>
      <c r="L148" t="s">
        <v>21</v>
      </c>
      <c r="M148" t="s">
        <v>22</v>
      </c>
      <c r="N148">
        <v>32</v>
      </c>
      <c r="O148" t="s">
        <v>52</v>
      </c>
    </row>
    <row r="149" spans="1:15">
      <c r="A149" t="s">
        <v>255</v>
      </c>
      <c r="B149" s="2" t="str">
        <f>Hyperlink("https://www.diodes.com/assets/Datasheets/74LVC1G04.pdf")</f>
        <v>https://www.diodes.com/assets/Datasheets/74LVC1G04.pdf</v>
      </c>
      <c r="C149" t="str">
        <f>Hyperlink("https://www.diodes.com/part/view/74LVC1G04","74LVC1G04")</f>
        <v>74LVC1G04</v>
      </c>
      <c r="D149" t="s">
        <v>26</v>
      </c>
      <c r="E149" t="s">
        <v>26</v>
      </c>
      <c r="F149" t="s">
        <v>27</v>
      </c>
      <c r="G149" t="s">
        <v>19</v>
      </c>
      <c r="H149">
        <v>1</v>
      </c>
      <c r="I149" t="s">
        <v>242</v>
      </c>
      <c r="J149">
        <v>1.65</v>
      </c>
      <c r="K149">
        <v>5.5</v>
      </c>
      <c r="L149" t="s">
        <v>21</v>
      </c>
      <c r="M149" t="s">
        <v>22</v>
      </c>
      <c r="N149">
        <v>32</v>
      </c>
      <c r="O149" t="s">
        <v>251</v>
      </c>
    </row>
    <row r="150" spans="1:15">
      <c r="A150" t="s">
        <v>256</v>
      </c>
      <c r="B150" s="2" t="str">
        <f>Hyperlink("https://www.diodes.com/assets/Datasheets/74LVC1G04Q.pdf")</f>
        <v>https://www.diodes.com/assets/Datasheets/74LVC1G04Q.pdf</v>
      </c>
      <c r="C150" t="str">
        <f>Hyperlink("https://www.diodes.com/part/view/74LVC1G04Q","74LVC1G04Q")</f>
        <v>74LVC1G04Q</v>
      </c>
      <c r="D150" t="s">
        <v>26</v>
      </c>
      <c r="E150" t="s">
        <v>26</v>
      </c>
      <c r="F150" t="s">
        <v>27</v>
      </c>
      <c r="G150" t="s">
        <v>54</v>
      </c>
      <c r="H150">
        <v>1</v>
      </c>
      <c r="I150" t="s">
        <v>242</v>
      </c>
      <c r="J150">
        <v>1.65</v>
      </c>
      <c r="K150">
        <v>5.5</v>
      </c>
      <c r="L150" t="s">
        <v>21</v>
      </c>
      <c r="M150" t="s">
        <v>22</v>
      </c>
      <c r="N150">
        <v>32</v>
      </c>
      <c r="O150" t="s">
        <v>52</v>
      </c>
    </row>
    <row r="151" spans="1:15">
      <c r="A151" t="s">
        <v>257</v>
      </c>
      <c r="B151" s="2" t="str">
        <f>Hyperlink("https://www.diodes.com/assets/Datasheets/74LVC1G06.pdf")</f>
        <v>https://www.diodes.com/assets/Datasheets/74LVC1G06.pdf</v>
      </c>
      <c r="C151" t="str">
        <f>Hyperlink("https://www.diodes.com/part/view/74LVC1G06","74LVC1G06")</f>
        <v>74LVC1G06</v>
      </c>
      <c r="D151" t="s">
        <v>139</v>
      </c>
      <c r="E151" t="s">
        <v>26</v>
      </c>
      <c r="F151" t="s">
        <v>27</v>
      </c>
      <c r="G151" t="s">
        <v>19</v>
      </c>
      <c r="H151">
        <v>1</v>
      </c>
      <c r="I151" t="s">
        <v>242</v>
      </c>
      <c r="J151">
        <v>1.65</v>
      </c>
      <c r="K151">
        <v>5.5</v>
      </c>
      <c r="L151" t="s">
        <v>21</v>
      </c>
      <c r="M151" t="s">
        <v>30</v>
      </c>
      <c r="N151">
        <v>32</v>
      </c>
      <c r="O151" t="s">
        <v>251</v>
      </c>
    </row>
    <row r="152" spans="1:15">
      <c r="A152" t="s">
        <v>258</v>
      </c>
      <c r="B152" s="2" t="str">
        <f>Hyperlink("https://www.diodes.com/assets/Datasheets/74LVC1G06Q.pdf")</f>
        <v>https://www.diodes.com/assets/Datasheets/74LVC1G06Q.pdf</v>
      </c>
      <c r="C152" t="str">
        <f>Hyperlink("https://www.diodes.com/part/view/74LVC1G06Q","74LVC1G06Q")</f>
        <v>74LVC1G06Q</v>
      </c>
      <c r="D152" t="s">
        <v>139</v>
      </c>
      <c r="E152" t="s">
        <v>26</v>
      </c>
      <c r="F152" t="s">
        <v>27</v>
      </c>
      <c r="G152" t="s">
        <v>54</v>
      </c>
      <c r="H152">
        <v>1</v>
      </c>
      <c r="I152" t="s">
        <v>242</v>
      </c>
      <c r="J152">
        <v>1.65</v>
      </c>
      <c r="K152">
        <v>5.5</v>
      </c>
      <c r="L152" t="s">
        <v>21</v>
      </c>
      <c r="M152" t="s">
        <v>30</v>
      </c>
      <c r="N152">
        <v>32</v>
      </c>
      <c r="O152" t="s">
        <v>52</v>
      </c>
    </row>
    <row r="153" spans="1:15">
      <c r="A153" t="s">
        <v>259</v>
      </c>
      <c r="B153" s="2" t="str">
        <f>Hyperlink("https://www.diodes.com/assets/Datasheets/74LVC1G07.pdf")</f>
        <v>https://www.diodes.com/assets/Datasheets/74LVC1G07.pdf</v>
      </c>
      <c r="C153" t="str">
        <f>Hyperlink("https://www.diodes.com/part/view/74LVC1G07","74LVC1G07")</f>
        <v>74LVC1G07</v>
      </c>
      <c r="D153" t="s">
        <v>62</v>
      </c>
      <c r="E153" t="s">
        <v>36</v>
      </c>
      <c r="F153" t="s">
        <v>27</v>
      </c>
      <c r="G153" t="s">
        <v>19</v>
      </c>
      <c r="H153">
        <v>1</v>
      </c>
      <c r="I153" t="s">
        <v>242</v>
      </c>
      <c r="J153">
        <v>1.65</v>
      </c>
      <c r="K153">
        <v>5.5</v>
      </c>
      <c r="L153" t="s">
        <v>21</v>
      </c>
      <c r="M153" t="s">
        <v>30</v>
      </c>
      <c r="N153">
        <v>32</v>
      </c>
      <c r="O153" t="s">
        <v>251</v>
      </c>
    </row>
    <row r="154" spans="1:15">
      <c r="A154" t="s">
        <v>260</v>
      </c>
      <c r="B154" s="2" t="str">
        <f>Hyperlink("https://www.diodes.com/assets/Datasheets/74LVC1G07Q.pdf")</f>
        <v>https://www.diodes.com/assets/Datasheets/74LVC1G07Q.pdf</v>
      </c>
      <c r="C154" t="str">
        <f>Hyperlink("https://www.diodes.com/part/view/74LVC1G07Q","74LVC1G07Q")</f>
        <v>74LVC1G07Q</v>
      </c>
      <c r="D154" t="s">
        <v>62</v>
      </c>
      <c r="E154" t="s">
        <v>36</v>
      </c>
      <c r="F154" t="s">
        <v>27</v>
      </c>
      <c r="G154" t="s">
        <v>54</v>
      </c>
      <c r="H154">
        <v>1</v>
      </c>
      <c r="I154" t="s">
        <v>242</v>
      </c>
      <c r="J154">
        <v>1.65</v>
      </c>
      <c r="K154">
        <v>5.5</v>
      </c>
      <c r="L154" t="s">
        <v>21</v>
      </c>
      <c r="M154" t="s">
        <v>30</v>
      </c>
      <c r="N154">
        <v>32</v>
      </c>
      <c r="O154" t="s">
        <v>52</v>
      </c>
    </row>
    <row r="155" spans="1:15">
      <c r="A155" t="s">
        <v>261</v>
      </c>
      <c r="B155" s="2" t="str">
        <f>Hyperlink("https://www.diodes.com/assets/Datasheets/74LVC1G08.pdf")</f>
        <v>https://www.diodes.com/assets/Datasheets/74LVC1G08.pdf</v>
      </c>
      <c r="C155" t="str">
        <f>Hyperlink("https://www.diodes.com/part/view/74LVC1G08","74LVC1G08")</f>
        <v>74LVC1G08</v>
      </c>
      <c r="D155" t="s">
        <v>64</v>
      </c>
      <c r="E155" t="s">
        <v>33</v>
      </c>
      <c r="F155" t="s">
        <v>18</v>
      </c>
      <c r="G155" t="s">
        <v>19</v>
      </c>
      <c r="H155">
        <v>1</v>
      </c>
      <c r="I155" t="s">
        <v>242</v>
      </c>
      <c r="J155">
        <v>1.65</v>
      </c>
      <c r="K155">
        <v>5.5</v>
      </c>
      <c r="L155" t="s">
        <v>21</v>
      </c>
      <c r="M155" t="s">
        <v>22</v>
      </c>
      <c r="N155">
        <v>32</v>
      </c>
      <c r="O155" t="s">
        <v>251</v>
      </c>
    </row>
    <row r="156" spans="1:15">
      <c r="A156" t="s">
        <v>262</v>
      </c>
      <c r="B156" s="2" t="str">
        <f>Hyperlink("https://www.diodes.com/assets/Datasheets/74LVC1G08Q.pdf")</f>
        <v>https://www.diodes.com/assets/Datasheets/74LVC1G08Q.pdf</v>
      </c>
      <c r="C156" t="str">
        <f>Hyperlink("https://www.diodes.com/part/view/74LVC1G08Q","74LVC1G08Q")</f>
        <v>74LVC1G08Q</v>
      </c>
      <c r="D156" t="s">
        <v>64</v>
      </c>
      <c r="E156" t="s">
        <v>33</v>
      </c>
      <c r="F156" t="s">
        <v>18</v>
      </c>
      <c r="G156" t="s">
        <v>54</v>
      </c>
      <c r="H156">
        <v>1</v>
      </c>
      <c r="I156" t="s">
        <v>242</v>
      </c>
      <c r="J156">
        <v>1.65</v>
      </c>
      <c r="K156">
        <v>5.5</v>
      </c>
      <c r="L156" t="s">
        <v>21</v>
      </c>
      <c r="M156" t="s">
        <v>22</v>
      </c>
      <c r="N156">
        <v>32</v>
      </c>
      <c r="O156" t="s">
        <v>52</v>
      </c>
    </row>
    <row r="157" spans="1:15">
      <c r="A157" t="s">
        <v>263</v>
      </c>
      <c r="B157" s="2" t="str">
        <f>Hyperlink("https://www.diodes.com/assets/Datasheets/74LVC1G10.pdf")</f>
        <v>https://www.diodes.com/assets/Datasheets/74LVC1G10.pdf</v>
      </c>
      <c r="C157" t="str">
        <f>Hyperlink("https://www.diodes.com/part/view/74LVC1G10","74LVC1G10")</f>
        <v>74LVC1G10</v>
      </c>
      <c r="D157" t="s">
        <v>264</v>
      </c>
      <c r="E157" t="s">
        <v>17</v>
      </c>
      <c r="F157" t="s">
        <v>18</v>
      </c>
      <c r="G157" t="s">
        <v>19</v>
      </c>
      <c r="H157">
        <v>1</v>
      </c>
      <c r="I157" t="s">
        <v>242</v>
      </c>
      <c r="J157">
        <v>1.65</v>
      </c>
      <c r="K157">
        <v>5.5</v>
      </c>
      <c r="L157" t="s">
        <v>21</v>
      </c>
      <c r="M157" t="s">
        <v>22</v>
      </c>
      <c r="N157">
        <v>32</v>
      </c>
      <c r="O157" t="s">
        <v>265</v>
      </c>
    </row>
    <row r="158" spans="1:15">
      <c r="A158" t="s">
        <v>266</v>
      </c>
      <c r="B158" s="2" t="str">
        <f>Hyperlink("https://www.diodes.com/assets/Datasheets/74LVC1G11.pdf")</f>
        <v>https://www.diodes.com/assets/Datasheets/74LVC1G11.pdf</v>
      </c>
      <c r="C158" t="str">
        <f>Hyperlink("https://www.diodes.com/part/view/74LVC1G11","74LVC1G11")</f>
        <v>74LVC1G11</v>
      </c>
      <c r="D158" t="s">
        <v>267</v>
      </c>
      <c r="E158" t="s">
        <v>33</v>
      </c>
      <c r="F158" t="s">
        <v>18</v>
      </c>
      <c r="G158" t="s">
        <v>19</v>
      </c>
      <c r="H158">
        <v>1</v>
      </c>
      <c r="I158" t="s">
        <v>242</v>
      </c>
      <c r="J158">
        <v>1.65</v>
      </c>
      <c r="K158">
        <v>5.5</v>
      </c>
      <c r="L158" t="s">
        <v>21</v>
      </c>
      <c r="M158" t="s">
        <v>22</v>
      </c>
      <c r="N158">
        <v>32</v>
      </c>
      <c r="O158" t="s">
        <v>265</v>
      </c>
    </row>
    <row r="159" spans="1:15">
      <c r="A159" t="s">
        <v>268</v>
      </c>
      <c r="B159" s="2" t="str">
        <f>Hyperlink("https://www.diodes.com/assets/Datasheets/74LVC1G125.pdf")</f>
        <v>https://www.diodes.com/assets/Datasheets/74LVC1G125.pdf</v>
      </c>
      <c r="C159" t="str">
        <f>Hyperlink("https://www.diodes.com/part/view/74LVC1G125","74LVC1G125")</f>
        <v>74LVC1G125</v>
      </c>
      <c r="D159" t="s">
        <v>70</v>
      </c>
      <c r="E159" t="s">
        <v>36</v>
      </c>
      <c r="F159" t="s">
        <v>27</v>
      </c>
      <c r="G159" t="s">
        <v>19</v>
      </c>
      <c r="H159">
        <v>1</v>
      </c>
      <c r="I159" t="s">
        <v>242</v>
      </c>
      <c r="J159">
        <v>1.65</v>
      </c>
      <c r="K159">
        <v>5.5</v>
      </c>
      <c r="L159" t="s">
        <v>21</v>
      </c>
      <c r="M159" t="s">
        <v>37</v>
      </c>
      <c r="N159">
        <v>32</v>
      </c>
      <c r="O159" t="s">
        <v>251</v>
      </c>
    </row>
    <row r="160" spans="1:15">
      <c r="A160" t="s">
        <v>269</v>
      </c>
      <c r="B160" s="2" t="str">
        <f>Hyperlink("https://www.diodes.com/assets/Datasheets/74LVC1G125Q.pdf")</f>
        <v>https://www.diodes.com/assets/Datasheets/74LVC1G125Q.pdf</v>
      </c>
      <c r="C160" t="str">
        <f>Hyperlink("https://www.diodes.com/part/view/74LVC1G125Q","74LVC1G125Q")</f>
        <v>74LVC1G125Q</v>
      </c>
      <c r="D160" t="s">
        <v>70</v>
      </c>
      <c r="E160" t="s">
        <v>36</v>
      </c>
      <c r="F160" t="s">
        <v>27</v>
      </c>
      <c r="G160" t="s">
        <v>54</v>
      </c>
      <c r="H160">
        <v>1</v>
      </c>
      <c r="I160" t="s">
        <v>242</v>
      </c>
      <c r="J160">
        <v>1.65</v>
      </c>
      <c r="K160">
        <v>5.5</v>
      </c>
      <c r="L160" t="s">
        <v>21</v>
      </c>
      <c r="M160" t="s">
        <v>37</v>
      </c>
      <c r="N160">
        <v>32</v>
      </c>
      <c r="O160" t="s">
        <v>52</v>
      </c>
    </row>
    <row r="161" spans="1:15">
      <c r="A161" t="s">
        <v>270</v>
      </c>
      <c r="B161" s="2" t="str">
        <f>Hyperlink("https://www.diodes.com/assets/Datasheets/74LVC1G126.pdf")</f>
        <v>https://www.diodes.com/assets/Datasheets/74LVC1G126.pdf</v>
      </c>
      <c r="C161" t="str">
        <f>Hyperlink("https://www.diodes.com/part/view/74LVC1G126","74LVC1G126")</f>
        <v>74LVC1G126</v>
      </c>
      <c r="D161" t="s">
        <v>73</v>
      </c>
      <c r="E161" t="s">
        <v>36</v>
      </c>
      <c r="F161" t="s">
        <v>27</v>
      </c>
      <c r="G161" t="s">
        <v>19</v>
      </c>
      <c r="H161">
        <v>1</v>
      </c>
      <c r="I161" t="s">
        <v>242</v>
      </c>
      <c r="J161">
        <v>1.65</v>
      </c>
      <c r="K161">
        <v>5.5</v>
      </c>
      <c r="L161" t="s">
        <v>21</v>
      </c>
      <c r="M161" t="s">
        <v>37</v>
      </c>
      <c r="N161">
        <v>32</v>
      </c>
      <c r="O161" t="s">
        <v>251</v>
      </c>
    </row>
    <row r="162" spans="1:15">
      <c r="A162" t="s">
        <v>271</v>
      </c>
      <c r="B162" s="2" t="str">
        <f>Hyperlink("https://www.diodes.com/assets/Datasheets/74LVC1G126Q.pdf")</f>
        <v>https://www.diodes.com/assets/Datasheets/74LVC1G126Q.pdf</v>
      </c>
      <c r="C162" t="str">
        <f>Hyperlink("https://www.diodes.com/part/view/74LVC1G126Q","74LVC1G126Q")</f>
        <v>74LVC1G126Q</v>
      </c>
      <c r="D162" t="s">
        <v>73</v>
      </c>
      <c r="E162" t="s">
        <v>36</v>
      </c>
      <c r="F162" t="s">
        <v>27</v>
      </c>
      <c r="G162" t="s">
        <v>54</v>
      </c>
      <c r="H162">
        <v>1</v>
      </c>
      <c r="I162" t="s">
        <v>242</v>
      </c>
      <c r="J162">
        <v>1.65</v>
      </c>
      <c r="K162">
        <v>5.5</v>
      </c>
      <c r="L162" t="s">
        <v>21</v>
      </c>
      <c r="M162" t="s">
        <v>37</v>
      </c>
      <c r="N162">
        <v>32</v>
      </c>
      <c r="O162" t="s">
        <v>52</v>
      </c>
    </row>
    <row r="163" spans="1:15">
      <c r="A163" t="s">
        <v>272</v>
      </c>
      <c r="B163" s="2" t="str">
        <f>Hyperlink("https://www.diodes.com/assets/Datasheets/74LVC1G14.pdf")</f>
        <v>https://www.diodes.com/assets/Datasheets/74LVC1G14.pdf</v>
      </c>
      <c r="C163" t="str">
        <f>Hyperlink("https://www.diodes.com/part/view/74LVC1G14","74LVC1G14")</f>
        <v>74LVC1G14</v>
      </c>
      <c r="D163" t="s">
        <v>76</v>
      </c>
      <c r="E163" t="s">
        <v>26</v>
      </c>
      <c r="F163" t="s">
        <v>27</v>
      </c>
      <c r="G163" t="s">
        <v>19</v>
      </c>
      <c r="H163">
        <v>1</v>
      </c>
      <c r="I163" t="s">
        <v>242</v>
      </c>
      <c r="J163">
        <v>1.65</v>
      </c>
      <c r="K163">
        <v>5.5</v>
      </c>
      <c r="L163" t="s">
        <v>237</v>
      </c>
      <c r="M163" t="s">
        <v>22</v>
      </c>
      <c r="N163">
        <v>32</v>
      </c>
      <c r="O163" t="s">
        <v>273</v>
      </c>
    </row>
    <row r="164" spans="1:15">
      <c r="A164" t="s">
        <v>274</v>
      </c>
      <c r="B164" s="2" t="str">
        <f>Hyperlink("https://www.diodes.com/assets/Datasheets/74LVC1G14Q.pdf")</f>
        <v>https://www.diodes.com/assets/Datasheets/74LVC1G14Q.pdf</v>
      </c>
      <c r="C164" t="str">
        <f>Hyperlink("https://www.diodes.com/part/view/74LVC1G14Q","74LVC1G14Q")</f>
        <v>74LVC1G14Q</v>
      </c>
      <c r="D164" t="s">
        <v>76</v>
      </c>
      <c r="E164" t="s">
        <v>26</v>
      </c>
      <c r="F164" t="s">
        <v>27</v>
      </c>
      <c r="G164" t="s">
        <v>54</v>
      </c>
      <c r="H164">
        <v>1</v>
      </c>
      <c r="I164" t="s">
        <v>242</v>
      </c>
      <c r="J164">
        <v>1.65</v>
      </c>
      <c r="K164">
        <v>5.5</v>
      </c>
      <c r="L164" t="s">
        <v>237</v>
      </c>
      <c r="M164" t="s">
        <v>22</v>
      </c>
      <c r="N164">
        <v>32</v>
      </c>
      <c r="O164" t="s">
        <v>52</v>
      </c>
    </row>
    <row r="165" spans="1:15">
      <c r="A165" t="s">
        <v>275</v>
      </c>
      <c r="B165" s="2" t="str">
        <f>Hyperlink("https://www.diodes.com/assets/Datasheets/74LVC1G17.pdf")</f>
        <v>https://www.diodes.com/assets/Datasheets/74LVC1G17.pdf</v>
      </c>
      <c r="C165" t="str">
        <f>Hyperlink("https://www.diodes.com/part/view/74LVC1G17","74LVC1G17")</f>
        <v>74LVC1G17</v>
      </c>
      <c r="D165" t="s">
        <v>147</v>
      </c>
      <c r="E165" t="s">
        <v>36</v>
      </c>
      <c r="F165" t="s">
        <v>27</v>
      </c>
      <c r="G165" t="s">
        <v>19</v>
      </c>
      <c r="H165">
        <v>1</v>
      </c>
      <c r="I165" t="s">
        <v>242</v>
      </c>
      <c r="J165">
        <v>1.65</v>
      </c>
      <c r="K165">
        <v>5.5</v>
      </c>
      <c r="L165" t="s">
        <v>237</v>
      </c>
      <c r="M165" t="s">
        <v>22</v>
      </c>
      <c r="N165">
        <v>32</v>
      </c>
      <c r="O165" t="s">
        <v>273</v>
      </c>
    </row>
    <row r="166" spans="1:15">
      <c r="A166" t="s">
        <v>276</v>
      </c>
      <c r="B166" s="2" t="str">
        <f>Hyperlink("https://www.diodes.com/assets/Datasheets/74LVC1G17Q.pdf")</f>
        <v>https://www.diodes.com/assets/Datasheets/74LVC1G17Q.pdf</v>
      </c>
      <c r="C166" t="str">
        <f>Hyperlink("https://www.diodes.com/part/view/74LVC1G17Q","74LVC1G17Q")</f>
        <v>74LVC1G17Q</v>
      </c>
      <c r="D166" t="s">
        <v>147</v>
      </c>
      <c r="E166" t="s">
        <v>36</v>
      </c>
      <c r="F166" t="s">
        <v>27</v>
      </c>
      <c r="G166" t="s">
        <v>54</v>
      </c>
      <c r="H166">
        <v>1</v>
      </c>
      <c r="I166" t="s">
        <v>242</v>
      </c>
      <c r="J166">
        <v>1.65</v>
      </c>
      <c r="K166">
        <v>5.5</v>
      </c>
      <c r="L166" t="s">
        <v>237</v>
      </c>
      <c r="M166" t="s">
        <v>22</v>
      </c>
      <c r="N166">
        <v>32</v>
      </c>
      <c r="O166" t="s">
        <v>52</v>
      </c>
    </row>
    <row r="167" spans="1:15">
      <c r="A167" t="s">
        <v>277</v>
      </c>
      <c r="B167" s="2" t="str">
        <f>Hyperlink("https://www.diodes.com/assets/Datasheets/74LVC1G3157.pdf")</f>
        <v>https://www.diodes.com/assets/Datasheets/74LVC1G3157.pdf</v>
      </c>
      <c r="C167" t="str">
        <f>Hyperlink("https://www.diodes.com/part/view/74LVC1G3157","74LVC1G3157")</f>
        <v>74LVC1G3157</v>
      </c>
      <c r="D167" t="s">
        <v>278</v>
      </c>
      <c r="E167" t="s">
        <v>278</v>
      </c>
      <c r="F167" t="s">
        <v>278</v>
      </c>
      <c r="G167" t="s">
        <v>19</v>
      </c>
      <c r="H167">
        <v>1</v>
      </c>
      <c r="I167" t="s">
        <v>242</v>
      </c>
      <c r="J167">
        <v>1.65</v>
      </c>
      <c r="K167">
        <v>5.5</v>
      </c>
      <c r="L167" t="s">
        <v>279</v>
      </c>
      <c r="M167" t="s">
        <v>279</v>
      </c>
      <c r="N167">
        <v>50</v>
      </c>
      <c r="O167" t="s">
        <v>280</v>
      </c>
    </row>
    <row r="168" spans="1:15">
      <c r="A168" t="s">
        <v>281</v>
      </c>
      <c r="B168" s="2" t="str">
        <f>Hyperlink("https://www.diodes.com/assets/Datasheets/74LVC1G32.pdf")</f>
        <v>https://www.diodes.com/assets/Datasheets/74LVC1G32.pdf</v>
      </c>
      <c r="C168" t="str">
        <f>Hyperlink("https://www.diodes.com/part/view/74LVC1G32","74LVC1G32")</f>
        <v>74LVC1G32</v>
      </c>
      <c r="D168" t="s">
        <v>79</v>
      </c>
      <c r="E168" t="s">
        <v>80</v>
      </c>
      <c r="F168" t="s">
        <v>18</v>
      </c>
      <c r="G168" t="s">
        <v>19</v>
      </c>
      <c r="H168">
        <v>1</v>
      </c>
      <c r="I168" t="s">
        <v>242</v>
      </c>
      <c r="J168">
        <v>1.65</v>
      </c>
      <c r="K168">
        <v>5.5</v>
      </c>
      <c r="L168" t="s">
        <v>21</v>
      </c>
      <c r="M168" t="s">
        <v>22</v>
      </c>
      <c r="N168">
        <v>32</v>
      </c>
      <c r="O168" t="s">
        <v>251</v>
      </c>
    </row>
    <row r="169" spans="1:15">
      <c r="A169" t="s">
        <v>282</v>
      </c>
      <c r="B169" s="2" t="str">
        <f>Hyperlink("https://www.diodes.com/assets/Datasheets/74LVC1G32Q.pdf")</f>
        <v>https://www.diodes.com/assets/Datasheets/74LVC1G32Q.pdf</v>
      </c>
      <c r="C169" t="str">
        <f>Hyperlink("https://www.diodes.com/part/view/74LVC1G32Q","74LVC1G32Q")</f>
        <v>74LVC1G32Q</v>
      </c>
      <c r="D169" t="s">
        <v>79</v>
      </c>
      <c r="E169" t="s">
        <v>80</v>
      </c>
      <c r="F169" t="s">
        <v>18</v>
      </c>
      <c r="G169" t="s">
        <v>54</v>
      </c>
      <c r="H169">
        <v>1</v>
      </c>
      <c r="I169" t="s">
        <v>242</v>
      </c>
      <c r="J169">
        <v>1.65</v>
      </c>
      <c r="K169">
        <v>5.5</v>
      </c>
      <c r="L169" t="s">
        <v>21</v>
      </c>
      <c r="M169" t="s">
        <v>22</v>
      </c>
      <c r="N169">
        <v>32</v>
      </c>
      <c r="O169" t="s">
        <v>52</v>
      </c>
    </row>
    <row r="170" spans="1:15">
      <c r="A170" t="s">
        <v>283</v>
      </c>
      <c r="B170" s="2" t="str">
        <f>Hyperlink("https://www.diodes.com/assets/Datasheets/74LVC1G34.pdf")</f>
        <v>https://www.diodes.com/assets/Datasheets/74LVC1G34.pdf</v>
      </c>
      <c r="C170" t="str">
        <f>Hyperlink("https://www.diodes.com/part/view/74LVC1G34","74LVC1G34")</f>
        <v>74LVC1G34</v>
      </c>
      <c r="D170" t="s">
        <v>150</v>
      </c>
      <c r="E170" t="s">
        <v>36</v>
      </c>
      <c r="F170" t="s">
        <v>27</v>
      </c>
      <c r="G170" t="s">
        <v>19</v>
      </c>
      <c r="H170">
        <v>1</v>
      </c>
      <c r="I170" t="s">
        <v>242</v>
      </c>
      <c r="J170">
        <v>1.65</v>
      </c>
      <c r="K170">
        <v>5.5</v>
      </c>
      <c r="L170" t="s">
        <v>21</v>
      </c>
      <c r="M170" t="s">
        <v>22</v>
      </c>
      <c r="N170">
        <v>32</v>
      </c>
      <c r="O170" t="s">
        <v>251</v>
      </c>
    </row>
    <row r="171" spans="1:15">
      <c r="A171" t="s">
        <v>284</v>
      </c>
      <c r="B171" s="2" t="str">
        <f>Hyperlink("https://www.diodes.com/assets/Datasheets/74LVC1G34Q.pdf")</f>
        <v>https://www.diodes.com/assets/Datasheets/74LVC1G34Q.pdf</v>
      </c>
      <c r="C171" t="str">
        <f>Hyperlink("https://www.diodes.com/part/view/74LVC1G34Q","74LVC1G34Q")</f>
        <v>74LVC1G34Q</v>
      </c>
      <c r="D171" t="s">
        <v>150</v>
      </c>
      <c r="E171" t="s">
        <v>36</v>
      </c>
      <c r="F171" t="s">
        <v>27</v>
      </c>
      <c r="G171" t="s">
        <v>54</v>
      </c>
      <c r="H171">
        <v>1</v>
      </c>
      <c r="I171" t="s">
        <v>242</v>
      </c>
      <c r="J171">
        <v>1.65</v>
      </c>
      <c r="K171">
        <v>5.5</v>
      </c>
      <c r="L171" t="s">
        <v>21</v>
      </c>
      <c r="M171" t="s">
        <v>22</v>
      </c>
      <c r="N171">
        <v>32</v>
      </c>
      <c r="O171" t="s">
        <v>52</v>
      </c>
    </row>
    <row r="172" spans="1:15">
      <c r="A172" t="s">
        <v>285</v>
      </c>
      <c r="B172" s="2" t="str">
        <f>Hyperlink("https://www.diodes.com/assets/Datasheets/74LVC1G57.pdf")</f>
        <v>https://www.diodes.com/assets/Datasheets/74LVC1G57.pdf</v>
      </c>
      <c r="C172" t="str">
        <f>Hyperlink("https://www.diodes.com/part/view/74LVC1G57","74LVC1G57")</f>
        <v>74LVC1G57</v>
      </c>
      <c r="D172" t="s">
        <v>286</v>
      </c>
      <c r="E172" t="s">
        <v>287</v>
      </c>
      <c r="F172" t="s">
        <v>18</v>
      </c>
      <c r="G172" t="s">
        <v>19</v>
      </c>
      <c r="H172">
        <v>1</v>
      </c>
      <c r="I172" t="s">
        <v>242</v>
      </c>
      <c r="J172">
        <v>1.65</v>
      </c>
      <c r="K172">
        <v>5.5</v>
      </c>
      <c r="L172" t="s">
        <v>237</v>
      </c>
      <c r="M172" t="s">
        <v>22</v>
      </c>
      <c r="N172">
        <v>32</v>
      </c>
      <c r="O172" t="s">
        <v>265</v>
      </c>
    </row>
    <row r="173" spans="1:15">
      <c r="A173" t="s">
        <v>288</v>
      </c>
      <c r="B173" s="2" t="str">
        <f>Hyperlink("https://www.diodes.com/assets/Datasheets/74LVC1G58.pdf")</f>
        <v>https://www.diodes.com/assets/Datasheets/74LVC1G58.pdf</v>
      </c>
      <c r="C173" t="str">
        <f>Hyperlink("https://www.diodes.com/part/view/74LVC1G58","74LVC1G58")</f>
        <v>74LVC1G58</v>
      </c>
      <c r="D173" t="s">
        <v>286</v>
      </c>
      <c r="E173" t="s">
        <v>287</v>
      </c>
      <c r="F173" t="s">
        <v>18</v>
      </c>
      <c r="G173" t="s">
        <v>19</v>
      </c>
      <c r="H173">
        <v>1</v>
      </c>
      <c r="I173" t="s">
        <v>242</v>
      </c>
      <c r="J173">
        <v>1.65</v>
      </c>
      <c r="K173">
        <v>5.5</v>
      </c>
      <c r="L173" t="s">
        <v>237</v>
      </c>
      <c r="M173" t="s">
        <v>22</v>
      </c>
      <c r="N173">
        <v>32</v>
      </c>
      <c r="O173" t="s">
        <v>265</v>
      </c>
    </row>
    <row r="174" spans="1:15">
      <c r="A174" t="s">
        <v>289</v>
      </c>
      <c r="B174" s="2" t="str">
        <f>Hyperlink("https://www.diodes.com/assets/Datasheets/74LVC1G86.pdf")</f>
        <v>https://www.diodes.com/assets/Datasheets/74LVC1G86.pdf</v>
      </c>
      <c r="C174" t="str">
        <f>Hyperlink("https://www.diodes.com/part/view/74LVC1G86","74LVC1G86")</f>
        <v>74LVC1G86</v>
      </c>
      <c r="D174" t="s">
        <v>83</v>
      </c>
      <c r="E174" t="s">
        <v>84</v>
      </c>
      <c r="F174" t="s">
        <v>18</v>
      </c>
      <c r="G174" t="s">
        <v>19</v>
      </c>
      <c r="H174">
        <v>1</v>
      </c>
      <c r="I174" t="s">
        <v>242</v>
      </c>
      <c r="J174">
        <v>1.65</v>
      </c>
      <c r="K174">
        <v>5.5</v>
      </c>
      <c r="L174" t="s">
        <v>21</v>
      </c>
      <c r="M174" t="s">
        <v>22</v>
      </c>
      <c r="N174">
        <v>32</v>
      </c>
      <c r="O174" t="s">
        <v>251</v>
      </c>
    </row>
    <row r="175" spans="1:15">
      <c r="A175" t="s">
        <v>290</v>
      </c>
      <c r="B175" s="2" t="str">
        <f>Hyperlink("https://www.diodes.com/assets/Datasheets/74LVC1G86Q.pdf")</f>
        <v>https://www.diodes.com/assets/Datasheets/74LVC1G86Q.pdf</v>
      </c>
      <c r="C175" t="str">
        <f>Hyperlink("https://www.diodes.com/part/view/74LVC1G86Q","74LVC1G86Q")</f>
        <v>74LVC1G86Q</v>
      </c>
      <c r="D175" t="s">
        <v>83</v>
      </c>
      <c r="E175" t="s">
        <v>84</v>
      </c>
      <c r="F175" t="s">
        <v>18</v>
      </c>
      <c r="G175" t="s">
        <v>54</v>
      </c>
      <c r="H175">
        <v>1</v>
      </c>
      <c r="I175" t="s">
        <v>242</v>
      </c>
      <c r="J175">
        <v>1.65</v>
      </c>
      <c r="K175">
        <v>5.5</v>
      </c>
      <c r="L175" t="s">
        <v>21</v>
      </c>
      <c r="M175" t="s">
        <v>22</v>
      </c>
      <c r="N175">
        <v>32</v>
      </c>
      <c r="O175" t="s">
        <v>52</v>
      </c>
    </row>
    <row r="176" spans="1:15">
      <c r="A176" t="s">
        <v>291</v>
      </c>
      <c r="B176" s="2" t="str">
        <f>Hyperlink("https://www.diodes.com/assets/Datasheets/74LVC1G97.pdf")</f>
        <v>https://www.diodes.com/assets/Datasheets/74LVC1G97.pdf</v>
      </c>
      <c r="C176" t="str">
        <f>Hyperlink("https://www.diodes.com/part/view/74LVC1G97","74LVC1G97")</f>
        <v>74LVC1G97</v>
      </c>
      <c r="D176" t="s">
        <v>286</v>
      </c>
      <c r="E176" t="s">
        <v>287</v>
      </c>
      <c r="F176" t="s">
        <v>18</v>
      </c>
      <c r="G176" t="s">
        <v>19</v>
      </c>
      <c r="H176">
        <v>1</v>
      </c>
      <c r="I176" t="s">
        <v>242</v>
      </c>
      <c r="J176">
        <v>1.65</v>
      </c>
      <c r="K176">
        <v>5.5</v>
      </c>
      <c r="L176" t="s">
        <v>237</v>
      </c>
      <c r="M176" t="s">
        <v>22</v>
      </c>
      <c r="N176">
        <v>32</v>
      </c>
      <c r="O176" t="s">
        <v>265</v>
      </c>
    </row>
    <row r="177" spans="1:15">
      <c r="A177" t="s">
        <v>292</v>
      </c>
      <c r="B177" s="2" t="str">
        <f>Hyperlink("https://www.diodes.com/assets/Datasheets/74LVC1G98.pdf")</f>
        <v>https://www.diodes.com/assets/Datasheets/74LVC1G98.pdf</v>
      </c>
      <c r="C177" t="str">
        <f>Hyperlink("https://www.diodes.com/part/view/74LVC1G98","74LVC1G98")</f>
        <v>74LVC1G98</v>
      </c>
      <c r="D177" t="s">
        <v>293</v>
      </c>
      <c r="E177" t="s">
        <v>287</v>
      </c>
      <c r="F177" t="s">
        <v>18</v>
      </c>
      <c r="G177" t="s">
        <v>19</v>
      </c>
      <c r="H177">
        <v>1</v>
      </c>
      <c r="I177" t="s">
        <v>242</v>
      </c>
      <c r="J177">
        <v>1.65</v>
      </c>
      <c r="K177">
        <v>5.5</v>
      </c>
      <c r="L177" t="s">
        <v>237</v>
      </c>
      <c r="M177" t="s">
        <v>22</v>
      </c>
      <c r="N177">
        <v>32</v>
      </c>
      <c r="O177" t="s">
        <v>265</v>
      </c>
    </row>
    <row r="178" spans="1:15">
      <c r="A178" t="s">
        <v>294</v>
      </c>
      <c r="B178" s="2" t="str">
        <f>Hyperlink("https://www.diodes.com/assets/Datasheets/74LVC1T45.pdf")</f>
        <v>https://www.diodes.com/assets/Datasheets/74LVC1T45.pdf</v>
      </c>
      <c r="C178" t="str">
        <f>Hyperlink("https://www.diodes.com/part/view/74LVC1T45","74LVC1T45")</f>
        <v>74LVC1T45</v>
      </c>
      <c r="D178" t="s">
        <v>191</v>
      </c>
      <c r="E178" t="s">
        <v>192</v>
      </c>
      <c r="F178" t="s">
        <v>193</v>
      </c>
      <c r="G178" t="s">
        <v>19</v>
      </c>
      <c r="H178">
        <v>1</v>
      </c>
      <c r="I178" t="s">
        <v>242</v>
      </c>
      <c r="J178">
        <v>1.65</v>
      </c>
      <c r="K178">
        <v>5.5</v>
      </c>
      <c r="L178" t="s">
        <v>21</v>
      </c>
      <c r="M178" t="s">
        <v>22</v>
      </c>
      <c r="N178">
        <v>32</v>
      </c>
      <c r="O178" t="s">
        <v>295</v>
      </c>
    </row>
    <row r="179" spans="1:15">
      <c r="A179" t="s">
        <v>296</v>
      </c>
      <c r="B179" s="2" t="str">
        <f>Hyperlink("https://www.diodes.com/assets/Datasheets/74LVC240A.pdf")</f>
        <v>https://www.diodes.com/assets/Datasheets/74LVC240A.pdf</v>
      </c>
      <c r="C179" t="str">
        <f>Hyperlink("https://www.diodes.com/part/view/74LVC240A","74LVC240A")</f>
        <v>74LVC240A</v>
      </c>
      <c r="D179" t="s">
        <v>297</v>
      </c>
      <c r="E179" t="s">
        <v>36</v>
      </c>
      <c r="F179" t="s">
        <v>27</v>
      </c>
      <c r="G179" t="s">
        <v>19</v>
      </c>
      <c r="H179">
        <v>8</v>
      </c>
      <c r="I179" t="s">
        <v>242</v>
      </c>
      <c r="J179">
        <v>1.65</v>
      </c>
      <c r="K179">
        <v>3.6</v>
      </c>
      <c r="L179" t="s">
        <v>21</v>
      </c>
      <c r="M179" t="s">
        <v>37</v>
      </c>
      <c r="N179">
        <v>24</v>
      </c>
      <c r="O179" t="s">
        <v>298</v>
      </c>
    </row>
    <row r="180" spans="1:15">
      <c r="A180" t="s">
        <v>299</v>
      </c>
      <c r="B180" s="2" t="str">
        <f>Hyperlink("https://www.diodes.com/assets/Datasheets/74LVC241A.pdf")</f>
        <v>https://www.diodes.com/assets/Datasheets/74LVC241A.pdf</v>
      </c>
      <c r="C180" t="str">
        <f>Hyperlink("https://www.diodes.com/part/view/74LVC241A","74LVC241A")</f>
        <v>74LVC241A</v>
      </c>
      <c r="D180" t="s">
        <v>297</v>
      </c>
      <c r="E180" t="s">
        <v>36</v>
      </c>
      <c r="F180" t="s">
        <v>27</v>
      </c>
      <c r="G180" t="s">
        <v>19</v>
      </c>
      <c r="H180">
        <v>8</v>
      </c>
      <c r="I180" t="s">
        <v>242</v>
      </c>
      <c r="J180">
        <v>1.65</v>
      </c>
      <c r="K180">
        <v>3.6</v>
      </c>
      <c r="L180" t="s">
        <v>21</v>
      </c>
      <c r="M180" t="s">
        <v>37</v>
      </c>
      <c r="N180">
        <v>24</v>
      </c>
      <c r="O180" t="s">
        <v>298</v>
      </c>
    </row>
    <row r="181" spans="1:15">
      <c r="A181" t="s">
        <v>300</v>
      </c>
      <c r="B181" s="2" t="str">
        <f>Hyperlink("https://www.diodes.com/assets/Datasheets/74LVC244A.pdf")</f>
        <v>https://www.diodes.com/assets/Datasheets/74LVC244A.pdf</v>
      </c>
      <c r="C181" t="str">
        <f>Hyperlink("https://www.diodes.com/part/view/74LVC244A","74LVC244A")</f>
        <v>74LVC244A</v>
      </c>
      <c r="D181" t="s">
        <v>297</v>
      </c>
      <c r="E181" t="s">
        <v>36</v>
      </c>
      <c r="F181" t="s">
        <v>27</v>
      </c>
      <c r="G181" t="s">
        <v>19</v>
      </c>
      <c r="H181">
        <v>8</v>
      </c>
      <c r="I181" t="s">
        <v>242</v>
      </c>
      <c r="J181">
        <v>1.65</v>
      </c>
      <c r="K181">
        <v>3.6</v>
      </c>
      <c r="L181" t="s">
        <v>21</v>
      </c>
      <c r="M181" t="s">
        <v>37</v>
      </c>
      <c r="N181">
        <v>24</v>
      </c>
      <c r="O181" t="s">
        <v>298</v>
      </c>
    </row>
    <row r="182" spans="1:15">
      <c r="A182" t="s">
        <v>301</v>
      </c>
      <c r="B182" s="2" t="str">
        <f>Hyperlink("https://www.diodes.com/assets/Datasheets/74LVC245A.pdf")</f>
        <v>https://www.diodes.com/assets/Datasheets/74LVC245A.pdf</v>
      </c>
      <c r="C182" t="str">
        <f>Hyperlink("https://www.diodes.com/part/view/74LVC245A","74LVC245A")</f>
        <v>74LVC245A</v>
      </c>
      <c r="D182" t="s">
        <v>302</v>
      </c>
      <c r="E182" t="s">
        <v>154</v>
      </c>
      <c r="F182" t="s">
        <v>27</v>
      </c>
      <c r="G182" t="s">
        <v>19</v>
      </c>
      <c r="H182">
        <v>8</v>
      </c>
      <c r="I182" t="s">
        <v>242</v>
      </c>
      <c r="J182">
        <v>1.65</v>
      </c>
      <c r="K182">
        <v>3.6</v>
      </c>
      <c r="L182" t="s">
        <v>21</v>
      </c>
      <c r="M182" t="s">
        <v>37</v>
      </c>
      <c r="N182">
        <v>24</v>
      </c>
      <c r="O182" t="s">
        <v>298</v>
      </c>
    </row>
    <row r="183" spans="1:15">
      <c r="A183" t="s">
        <v>303</v>
      </c>
      <c r="B183" s="2" t="str">
        <f>Hyperlink("https://www.diodes.com/assets/Datasheets/74LVC273A.pdf")</f>
        <v>https://www.diodes.com/assets/Datasheets/74LVC273A.pdf</v>
      </c>
      <c r="C183" t="str">
        <f>Hyperlink("https://www.diodes.com/part/view/74LVC273A","74LVC273A")</f>
        <v>74LVC273A</v>
      </c>
      <c r="D183" t="s">
        <v>304</v>
      </c>
      <c r="E183" t="s">
        <v>305</v>
      </c>
      <c r="F183" t="s">
        <v>49</v>
      </c>
      <c r="G183" t="s">
        <v>19</v>
      </c>
      <c r="H183">
        <v>8</v>
      </c>
      <c r="I183" t="s">
        <v>242</v>
      </c>
      <c r="J183">
        <v>1.65</v>
      </c>
      <c r="K183">
        <v>3.6</v>
      </c>
      <c r="L183" t="s">
        <v>21</v>
      </c>
      <c r="M183" t="s">
        <v>22</v>
      </c>
      <c r="N183">
        <v>24</v>
      </c>
      <c r="O183" t="s">
        <v>298</v>
      </c>
    </row>
    <row r="184" spans="1:15">
      <c r="A184" t="s">
        <v>306</v>
      </c>
      <c r="B184" s="2" t="str">
        <f>Hyperlink("https://www.diodes.com/assets/Datasheets/74LVC2G00.pdf")</f>
        <v>https://www.diodes.com/assets/Datasheets/74LVC2G00.pdf</v>
      </c>
      <c r="C184" t="str">
        <f>Hyperlink("https://www.diodes.com/part/view/74LVC2G00","74LVC2G00")</f>
        <v>74LVC2G00</v>
      </c>
      <c r="D184" t="s">
        <v>159</v>
      </c>
      <c r="E184" t="s">
        <v>17</v>
      </c>
      <c r="F184" t="s">
        <v>18</v>
      </c>
      <c r="G184" t="s">
        <v>19</v>
      </c>
      <c r="H184">
        <v>2</v>
      </c>
      <c r="I184" t="s">
        <v>242</v>
      </c>
      <c r="J184">
        <v>1.65</v>
      </c>
      <c r="K184">
        <v>5.5</v>
      </c>
      <c r="L184" t="s">
        <v>21</v>
      </c>
      <c r="M184" t="s">
        <v>22</v>
      </c>
      <c r="N184">
        <v>32</v>
      </c>
      <c r="O184" t="s">
        <v>307</v>
      </c>
    </row>
    <row r="185" spans="1:15">
      <c r="A185" t="s">
        <v>308</v>
      </c>
      <c r="B185" s="2" t="str">
        <f>Hyperlink("https://www.diodes.com/assets/Datasheets/74LVC2G02.pdf")</f>
        <v>https://www.diodes.com/assets/Datasheets/74LVC2G02.pdf</v>
      </c>
      <c r="C185" t="str">
        <f>Hyperlink("https://www.diodes.com/part/view/74LVC2G02","74LVC2G02")</f>
        <v>74LVC2G02</v>
      </c>
      <c r="D185" t="s">
        <v>162</v>
      </c>
      <c r="E185" t="s">
        <v>57</v>
      </c>
      <c r="F185" t="s">
        <v>18</v>
      </c>
      <c r="G185" t="s">
        <v>19</v>
      </c>
      <c r="H185">
        <v>2</v>
      </c>
      <c r="I185" t="s">
        <v>242</v>
      </c>
      <c r="J185">
        <v>1.65</v>
      </c>
      <c r="K185">
        <v>5.5</v>
      </c>
      <c r="L185" t="s">
        <v>21</v>
      </c>
      <c r="M185" t="s">
        <v>22</v>
      </c>
      <c r="N185">
        <v>32</v>
      </c>
      <c r="O185" t="s">
        <v>307</v>
      </c>
    </row>
    <row r="186" spans="1:15">
      <c r="A186" t="s">
        <v>309</v>
      </c>
      <c r="B186" s="2" t="str">
        <f>Hyperlink("https://www.diodes.com/assets/Datasheets/74LVC2G04.pdf")</f>
        <v>https://www.diodes.com/assets/Datasheets/74LVC2G04.pdf</v>
      </c>
      <c r="C186" t="str">
        <f>Hyperlink("https://www.diodes.com/part/view/74LVC2G04","74LVC2G04")</f>
        <v>74LVC2G04</v>
      </c>
      <c r="D186" t="s">
        <v>167</v>
      </c>
      <c r="E186" t="s">
        <v>26</v>
      </c>
      <c r="F186" t="s">
        <v>27</v>
      </c>
      <c r="G186" t="s">
        <v>19</v>
      </c>
      <c r="H186">
        <v>2</v>
      </c>
      <c r="I186" t="s">
        <v>242</v>
      </c>
      <c r="J186">
        <v>1.65</v>
      </c>
      <c r="K186">
        <v>5.5</v>
      </c>
      <c r="L186" t="s">
        <v>21</v>
      </c>
      <c r="M186" t="s">
        <v>22</v>
      </c>
      <c r="N186">
        <v>32</v>
      </c>
      <c r="O186" t="s">
        <v>310</v>
      </c>
    </row>
    <row r="187" spans="1:15">
      <c r="A187" t="s">
        <v>311</v>
      </c>
      <c r="B187" s="2" t="str">
        <f>Hyperlink("https://www.diodes.com/assets/Datasheets/74LVC2G06.pdf")</f>
        <v>https://www.diodes.com/assets/Datasheets/74LVC2G06.pdf</v>
      </c>
      <c r="C187" t="str">
        <f>Hyperlink("https://www.diodes.com/part/view/74LVC2G06","74LVC2G06")</f>
        <v>74LVC2G06</v>
      </c>
      <c r="D187" t="s">
        <v>167</v>
      </c>
      <c r="E187" t="s">
        <v>26</v>
      </c>
      <c r="F187" t="s">
        <v>27</v>
      </c>
      <c r="G187" t="s">
        <v>19</v>
      </c>
      <c r="H187">
        <v>2</v>
      </c>
      <c r="I187" t="s">
        <v>242</v>
      </c>
      <c r="J187">
        <v>1.65</v>
      </c>
      <c r="K187">
        <v>5.5</v>
      </c>
      <c r="L187" t="s">
        <v>21</v>
      </c>
      <c r="M187" t="s">
        <v>30</v>
      </c>
      <c r="N187">
        <v>32</v>
      </c>
      <c r="O187" t="s">
        <v>310</v>
      </c>
    </row>
    <row r="188" spans="1:15">
      <c r="A188" t="s">
        <v>312</v>
      </c>
      <c r="B188" s="2" t="str">
        <f>Hyperlink("https://www.diodes.com/assets/Datasheets/74LVC2G07.pdf")</f>
        <v>https://www.diodes.com/assets/Datasheets/74LVC2G07.pdf</v>
      </c>
      <c r="C188" t="str">
        <f>Hyperlink("https://www.diodes.com/part/view/74LVC2G07","74LVC2G07")</f>
        <v>74LVC2G07</v>
      </c>
      <c r="D188" t="s">
        <v>313</v>
      </c>
      <c r="E188" t="s">
        <v>36</v>
      </c>
      <c r="F188" t="s">
        <v>27</v>
      </c>
      <c r="G188" t="s">
        <v>19</v>
      </c>
      <c r="H188">
        <v>2</v>
      </c>
      <c r="I188" t="s">
        <v>242</v>
      </c>
      <c r="J188">
        <v>1.65</v>
      </c>
      <c r="K188">
        <v>5.5</v>
      </c>
      <c r="L188" t="s">
        <v>21</v>
      </c>
      <c r="M188" t="s">
        <v>30</v>
      </c>
      <c r="N188">
        <v>32</v>
      </c>
      <c r="O188" t="s">
        <v>310</v>
      </c>
    </row>
    <row r="189" spans="1:15">
      <c r="A189" t="s">
        <v>314</v>
      </c>
      <c r="B189" s="2" t="str">
        <f>Hyperlink("https://www.diodes.com/assets/Datasheets/74LVC2G08.pdf")</f>
        <v>https://www.diodes.com/assets/Datasheets/74LVC2G08.pdf</v>
      </c>
      <c r="C189" t="str">
        <f>Hyperlink("https://www.diodes.com/part/view/74LVC2G08","74LVC2G08")</f>
        <v>74LVC2G08</v>
      </c>
      <c r="D189" t="s">
        <v>171</v>
      </c>
      <c r="E189" t="s">
        <v>33</v>
      </c>
      <c r="F189" t="s">
        <v>18</v>
      </c>
      <c r="G189" t="s">
        <v>19</v>
      </c>
      <c r="H189">
        <v>2</v>
      </c>
      <c r="I189" t="s">
        <v>242</v>
      </c>
      <c r="J189">
        <v>1.65</v>
      </c>
      <c r="K189">
        <v>5.5</v>
      </c>
      <c r="L189" t="s">
        <v>21</v>
      </c>
      <c r="M189" t="s">
        <v>22</v>
      </c>
      <c r="N189">
        <v>32</v>
      </c>
      <c r="O189" t="s">
        <v>307</v>
      </c>
    </row>
    <row r="190" spans="1:15">
      <c r="A190" t="s">
        <v>315</v>
      </c>
      <c r="B190" s="2" t="str">
        <f>Hyperlink("https://www.diodes.com/assets/Datasheets/74LVC2G125.pdf")</f>
        <v>https://www.diodes.com/assets/Datasheets/74LVC2G125.pdf</v>
      </c>
      <c r="C190" t="str">
        <f>Hyperlink("https://www.diodes.com/part/view/74LVC2G125","74LVC2G125")</f>
        <v>74LVC2G125</v>
      </c>
      <c r="D190" t="s">
        <v>173</v>
      </c>
      <c r="E190" t="s">
        <v>36</v>
      </c>
      <c r="F190" t="s">
        <v>27</v>
      </c>
      <c r="G190" t="s">
        <v>19</v>
      </c>
      <c r="H190">
        <v>2</v>
      </c>
      <c r="I190" t="s">
        <v>242</v>
      </c>
      <c r="J190">
        <v>1.65</v>
      </c>
      <c r="K190">
        <v>5.5</v>
      </c>
      <c r="L190" t="s">
        <v>21</v>
      </c>
      <c r="M190" t="s">
        <v>37</v>
      </c>
      <c r="N190">
        <v>32</v>
      </c>
      <c r="O190" t="s">
        <v>307</v>
      </c>
    </row>
    <row r="191" spans="1:15">
      <c r="A191" t="s">
        <v>316</v>
      </c>
      <c r="B191" s="2" t="str">
        <f>Hyperlink("https://www.diodes.com/assets/Datasheets/74LVC2G126.pdf")</f>
        <v>https://www.diodes.com/assets/Datasheets/74LVC2G126.pdf</v>
      </c>
      <c r="C191" t="str">
        <f>Hyperlink("https://www.diodes.com/part/view/74LVC2G126","74LVC2G126")</f>
        <v>74LVC2G126</v>
      </c>
      <c r="D191" t="s">
        <v>175</v>
      </c>
      <c r="E191" t="s">
        <v>36</v>
      </c>
      <c r="F191" t="s">
        <v>27</v>
      </c>
      <c r="G191" t="s">
        <v>19</v>
      </c>
      <c r="H191">
        <v>2</v>
      </c>
      <c r="I191" t="s">
        <v>242</v>
      </c>
      <c r="J191">
        <v>1.65</v>
      </c>
      <c r="K191">
        <v>5.5</v>
      </c>
      <c r="L191" t="s">
        <v>21</v>
      </c>
      <c r="M191" t="s">
        <v>37</v>
      </c>
      <c r="N191">
        <v>32</v>
      </c>
      <c r="O191" t="s">
        <v>307</v>
      </c>
    </row>
    <row r="192" spans="1:15">
      <c r="A192" t="s">
        <v>317</v>
      </c>
      <c r="B192" s="2" t="str">
        <f>Hyperlink("https://www.diodes.com/assets/Datasheets/74LVC2G14.pdf")</f>
        <v>https://www.diodes.com/assets/Datasheets/74LVC2G14.pdf</v>
      </c>
      <c r="C192" t="str">
        <f>Hyperlink("https://www.diodes.com/part/view/74LVC2G14","74LVC2G14")</f>
        <v>74LVC2G14</v>
      </c>
      <c r="D192" t="s">
        <v>177</v>
      </c>
      <c r="E192" t="s">
        <v>26</v>
      </c>
      <c r="F192" t="s">
        <v>27</v>
      </c>
      <c r="G192" t="s">
        <v>19</v>
      </c>
      <c r="H192">
        <v>2</v>
      </c>
      <c r="I192" t="s">
        <v>242</v>
      </c>
      <c r="J192">
        <v>1.65</v>
      </c>
      <c r="K192">
        <v>5.5</v>
      </c>
      <c r="L192" t="s">
        <v>237</v>
      </c>
      <c r="M192" t="s">
        <v>22</v>
      </c>
      <c r="N192">
        <v>32</v>
      </c>
      <c r="O192" t="s">
        <v>310</v>
      </c>
    </row>
    <row r="193" spans="1:15">
      <c r="A193" t="s">
        <v>318</v>
      </c>
      <c r="B193" s="2" t="str">
        <f>Hyperlink("https://www.diodes.com/assets/Datasheets/74LVC2G17.pdf")</f>
        <v>https://www.diodes.com/assets/Datasheets/74LVC2G17.pdf</v>
      </c>
      <c r="C193" t="str">
        <f>Hyperlink("https://www.diodes.com/part/view/74LVC2G17","74LVC2G17")</f>
        <v>74LVC2G17</v>
      </c>
      <c r="D193" t="s">
        <v>179</v>
      </c>
      <c r="E193" t="s">
        <v>36</v>
      </c>
      <c r="F193" t="s">
        <v>27</v>
      </c>
      <c r="G193" t="s">
        <v>19</v>
      </c>
      <c r="H193">
        <v>2</v>
      </c>
      <c r="I193" t="s">
        <v>242</v>
      </c>
      <c r="J193">
        <v>1.65</v>
      </c>
      <c r="K193">
        <v>5.5</v>
      </c>
      <c r="L193" t="s">
        <v>237</v>
      </c>
      <c r="M193" t="s">
        <v>22</v>
      </c>
      <c r="N193">
        <v>32</v>
      </c>
      <c r="O193" t="s">
        <v>310</v>
      </c>
    </row>
    <row r="194" spans="1:15">
      <c r="A194" t="s">
        <v>319</v>
      </c>
      <c r="B194" s="2" t="str">
        <f>Hyperlink("https://www.diodes.com/assets/Datasheets/74LVC2G32.pdf")</f>
        <v>https://www.diodes.com/assets/Datasheets/74LVC2G32.pdf</v>
      </c>
      <c r="C194" t="str">
        <f>Hyperlink("https://www.diodes.com/part/view/74LVC2G32","74LVC2G32")</f>
        <v>74LVC2G32</v>
      </c>
      <c r="D194" t="s">
        <v>181</v>
      </c>
      <c r="E194" t="s">
        <v>80</v>
      </c>
      <c r="F194" t="s">
        <v>18</v>
      </c>
      <c r="G194" t="s">
        <v>19</v>
      </c>
      <c r="H194">
        <v>2</v>
      </c>
      <c r="I194" t="s">
        <v>242</v>
      </c>
      <c r="J194">
        <v>1.65</v>
      </c>
      <c r="K194">
        <v>5.5</v>
      </c>
      <c r="L194" t="s">
        <v>21</v>
      </c>
      <c r="M194" t="s">
        <v>22</v>
      </c>
      <c r="N194">
        <v>32</v>
      </c>
      <c r="O194" t="s">
        <v>307</v>
      </c>
    </row>
    <row r="195" spans="1:15">
      <c r="A195" t="s">
        <v>320</v>
      </c>
      <c r="B195" s="2" t="str">
        <f>Hyperlink("https://www.diodes.com/assets/Datasheets/74LVC2G34.pdf")</f>
        <v>https://www.diodes.com/assets/Datasheets/74LVC2G34.pdf</v>
      </c>
      <c r="C195" t="str">
        <f>Hyperlink("https://www.diodes.com/part/view/74LVC2G34","74LVC2G34")</f>
        <v>74LVC2G34</v>
      </c>
      <c r="D195" t="s">
        <v>321</v>
      </c>
      <c r="E195" t="s">
        <v>36</v>
      </c>
      <c r="F195" t="s">
        <v>27</v>
      </c>
      <c r="G195" t="s">
        <v>19</v>
      </c>
      <c r="H195">
        <v>2</v>
      </c>
      <c r="I195" t="s">
        <v>242</v>
      </c>
      <c r="J195">
        <v>1.65</v>
      </c>
      <c r="K195">
        <v>5.5</v>
      </c>
      <c r="L195" t="s">
        <v>21</v>
      </c>
      <c r="M195" t="s">
        <v>22</v>
      </c>
      <c r="N195">
        <v>32</v>
      </c>
      <c r="O195" t="s">
        <v>310</v>
      </c>
    </row>
    <row r="196" spans="1:15">
      <c r="A196" t="s">
        <v>322</v>
      </c>
      <c r="B196" s="2" t="str">
        <f>Hyperlink("https://www.diodes.com/assets/Datasheets/74LVC2G38.pdf")</f>
        <v>https://www.diodes.com/assets/Datasheets/74LVC2G38.pdf</v>
      </c>
      <c r="C196" t="str">
        <f>Hyperlink("https://www.diodes.com/part/view/74LVC2G38","74LVC2G38")</f>
        <v>74LVC2G38</v>
      </c>
      <c r="D196" t="s">
        <v>323</v>
      </c>
      <c r="E196" t="s">
        <v>17</v>
      </c>
      <c r="F196" t="s">
        <v>18</v>
      </c>
      <c r="G196" t="s">
        <v>19</v>
      </c>
      <c r="H196">
        <v>2</v>
      </c>
      <c r="I196" t="s">
        <v>242</v>
      </c>
      <c r="J196">
        <v>1.65</v>
      </c>
      <c r="K196">
        <v>5.5</v>
      </c>
      <c r="L196" t="s">
        <v>21</v>
      </c>
      <c r="M196" t="s">
        <v>30</v>
      </c>
      <c r="N196">
        <v>32</v>
      </c>
      <c r="O196" t="s">
        <v>307</v>
      </c>
    </row>
    <row r="197" spans="1:15">
      <c r="A197" t="s">
        <v>324</v>
      </c>
      <c r="B197" s="2" t="str">
        <f>Hyperlink("https://www.diodes.com/assets/Datasheets/74LVC2G86.pdf")</f>
        <v>https://www.diodes.com/assets/Datasheets/74LVC2G86.pdf</v>
      </c>
      <c r="C197" t="str">
        <f>Hyperlink("https://www.diodes.com/part/view/74LVC2G86","74LVC2G86")</f>
        <v>74LVC2G86</v>
      </c>
      <c r="D197" t="s">
        <v>189</v>
      </c>
      <c r="E197" t="s">
        <v>84</v>
      </c>
      <c r="F197" t="s">
        <v>18</v>
      </c>
      <c r="G197" t="s">
        <v>19</v>
      </c>
      <c r="H197">
        <v>2</v>
      </c>
      <c r="I197" t="s">
        <v>242</v>
      </c>
      <c r="J197">
        <v>1.65</v>
      </c>
      <c r="K197">
        <v>5.5</v>
      </c>
      <c r="L197" t="s">
        <v>21</v>
      </c>
      <c r="M197" t="s">
        <v>22</v>
      </c>
      <c r="N197">
        <v>32</v>
      </c>
      <c r="O197" t="s">
        <v>307</v>
      </c>
    </row>
    <row r="198" spans="1:15">
      <c r="A198" t="s">
        <v>325</v>
      </c>
      <c r="B198" s="2" t="str">
        <f>Hyperlink("https://www.diodes.com/assets/Datasheets/74LVC2T45.pdf")</f>
        <v>https://www.diodes.com/assets/Datasheets/74LVC2T45.pdf</v>
      </c>
      <c r="C198" t="str">
        <f>Hyperlink("https://www.diodes.com/part/view/74LVC2T45","74LVC2T45")</f>
        <v>74LVC2T45</v>
      </c>
      <c r="D198" t="s">
        <v>326</v>
      </c>
      <c r="E198" t="s">
        <v>192</v>
      </c>
      <c r="F198" t="s">
        <v>193</v>
      </c>
      <c r="G198" t="s">
        <v>19</v>
      </c>
      <c r="H198">
        <v>2</v>
      </c>
      <c r="I198" t="s">
        <v>242</v>
      </c>
      <c r="J198">
        <v>1.2</v>
      </c>
      <c r="K198">
        <v>5.5</v>
      </c>
      <c r="L198" t="s">
        <v>21</v>
      </c>
      <c r="M198" t="s">
        <v>22</v>
      </c>
      <c r="N198">
        <v>24</v>
      </c>
      <c r="O198" t="s">
        <v>327</v>
      </c>
    </row>
    <row r="199" spans="1:15">
      <c r="A199" t="s">
        <v>328</v>
      </c>
      <c r="B199" s="2" t="str">
        <f>Hyperlink("https://www.diodes.com/assets/Datasheets/74LVC32A.pdf")</f>
        <v>https://www.diodes.com/assets/Datasheets/74LVC32A.pdf</v>
      </c>
      <c r="C199" t="str">
        <f>Hyperlink("https://www.diodes.com/part/view/74LVC32A","74LVC32A")</f>
        <v>74LVC32A</v>
      </c>
      <c r="D199" t="s">
        <v>89</v>
      </c>
      <c r="E199" t="s">
        <v>80</v>
      </c>
      <c r="F199" t="s">
        <v>18</v>
      </c>
      <c r="G199" t="s">
        <v>19</v>
      </c>
      <c r="H199">
        <v>4</v>
      </c>
      <c r="I199" t="s">
        <v>242</v>
      </c>
      <c r="J199">
        <v>1.65</v>
      </c>
      <c r="K199">
        <v>5.5</v>
      </c>
      <c r="L199" t="s">
        <v>21</v>
      </c>
      <c r="M199" t="s">
        <v>22</v>
      </c>
      <c r="N199">
        <v>24</v>
      </c>
      <c r="O199" t="s">
        <v>23</v>
      </c>
    </row>
    <row r="200" spans="1:15">
      <c r="A200" t="s">
        <v>329</v>
      </c>
      <c r="B200" s="2" t="str">
        <f>Hyperlink("https://www.diodes.com/assets/Datasheets/74LVC373A.pdf")</f>
        <v>https://www.diodes.com/assets/Datasheets/74LVC373A.pdf</v>
      </c>
      <c r="C200" t="str">
        <f>Hyperlink("https://www.diodes.com/part/view/74LVC373A","74LVC373A")</f>
        <v>74LVC373A</v>
      </c>
      <c r="D200" t="s">
        <v>330</v>
      </c>
      <c r="E200" t="s">
        <v>331</v>
      </c>
      <c r="F200" t="s">
        <v>49</v>
      </c>
      <c r="G200" t="s">
        <v>19</v>
      </c>
      <c r="H200">
        <v>8</v>
      </c>
      <c r="I200" t="s">
        <v>242</v>
      </c>
      <c r="J200">
        <v>1.65</v>
      </c>
      <c r="K200">
        <v>3.6</v>
      </c>
      <c r="L200" t="s">
        <v>21</v>
      </c>
      <c r="M200" t="s">
        <v>37</v>
      </c>
      <c r="N200">
        <v>24</v>
      </c>
      <c r="O200" t="s">
        <v>298</v>
      </c>
    </row>
    <row r="201" spans="1:15">
      <c r="A201" t="s">
        <v>332</v>
      </c>
      <c r="B201" s="2" t="str">
        <f>Hyperlink("https://www.diodes.com/assets/Datasheets/74LVC374A.pdf")</f>
        <v>https://www.diodes.com/assets/Datasheets/74LVC374A.pdf</v>
      </c>
      <c r="C201" t="str">
        <f>Hyperlink("https://www.diodes.com/part/view/74LVC374A","74LVC374A")</f>
        <v>74LVC374A</v>
      </c>
      <c r="D201" t="s">
        <v>333</v>
      </c>
      <c r="E201" t="s">
        <v>305</v>
      </c>
      <c r="F201" t="s">
        <v>49</v>
      </c>
      <c r="G201" t="s">
        <v>19</v>
      </c>
      <c r="H201">
        <v>8</v>
      </c>
      <c r="I201" t="s">
        <v>242</v>
      </c>
      <c r="J201">
        <v>1.65</v>
      </c>
      <c r="K201">
        <v>3.6</v>
      </c>
      <c r="L201" t="s">
        <v>21</v>
      </c>
      <c r="M201" t="s">
        <v>37</v>
      </c>
      <c r="N201">
        <v>24</v>
      </c>
      <c r="O201" t="s">
        <v>298</v>
      </c>
    </row>
    <row r="202" spans="1:15">
      <c r="A202" t="s">
        <v>334</v>
      </c>
      <c r="B202" s="2" t="str">
        <f>Hyperlink("https://www.diodes.com/assets/Datasheets/74LVC3G04.pdf")</f>
        <v>https://www.diodes.com/assets/Datasheets/74LVC3G04.pdf</v>
      </c>
      <c r="C202" t="str">
        <f>Hyperlink("https://www.diodes.com/part/view/74LVC3G04","74LVC3G04")</f>
        <v>74LVC3G04</v>
      </c>
      <c r="D202" t="s">
        <v>335</v>
      </c>
      <c r="E202" t="s">
        <v>26</v>
      </c>
      <c r="F202" t="s">
        <v>27</v>
      </c>
      <c r="G202" t="s">
        <v>19</v>
      </c>
      <c r="H202">
        <v>3</v>
      </c>
      <c r="I202" t="s">
        <v>242</v>
      </c>
      <c r="J202">
        <v>1.65</v>
      </c>
      <c r="K202">
        <v>5.5</v>
      </c>
      <c r="L202" t="s">
        <v>21</v>
      </c>
      <c r="M202" t="s">
        <v>22</v>
      </c>
      <c r="N202">
        <v>32</v>
      </c>
      <c r="O202" t="s">
        <v>336</v>
      </c>
    </row>
    <row r="203" spans="1:15">
      <c r="A203" t="s">
        <v>337</v>
      </c>
      <c r="B203" s="2" t="str">
        <f>Hyperlink("https://www.diodes.com/assets/Datasheets/74LVC3G06.pdf")</f>
        <v>https://www.diodes.com/assets/Datasheets/74LVC3G06.pdf</v>
      </c>
      <c r="C203" t="str">
        <f>Hyperlink("https://www.diodes.com/part/view/74LVC3G06","74LVC3G06")</f>
        <v>74LVC3G06</v>
      </c>
      <c r="D203" t="s">
        <v>338</v>
      </c>
      <c r="E203" t="s">
        <v>26</v>
      </c>
      <c r="F203" t="s">
        <v>27</v>
      </c>
      <c r="G203" t="s">
        <v>19</v>
      </c>
      <c r="H203">
        <v>3</v>
      </c>
      <c r="I203" t="s">
        <v>242</v>
      </c>
      <c r="J203">
        <v>1.65</v>
      </c>
      <c r="K203">
        <v>5.5</v>
      </c>
      <c r="L203" t="s">
        <v>21</v>
      </c>
      <c r="M203" t="s">
        <v>30</v>
      </c>
      <c r="N203">
        <v>32</v>
      </c>
      <c r="O203" t="s">
        <v>336</v>
      </c>
    </row>
    <row r="204" spans="1:15">
      <c r="A204" t="s">
        <v>339</v>
      </c>
      <c r="B204" s="2" t="str">
        <f>Hyperlink("https://www.diodes.com/assets/Datasheets/74LVC3G07.pdf")</f>
        <v>https://www.diodes.com/assets/Datasheets/74LVC3G07.pdf</v>
      </c>
      <c r="C204" t="str">
        <f>Hyperlink("https://www.diodes.com/part/view/74LVC3G07","74LVC3G07")</f>
        <v>74LVC3G07</v>
      </c>
      <c r="D204" t="s">
        <v>340</v>
      </c>
      <c r="E204" t="s">
        <v>36</v>
      </c>
      <c r="F204" t="s">
        <v>27</v>
      </c>
      <c r="G204" t="s">
        <v>19</v>
      </c>
      <c r="H204">
        <v>3</v>
      </c>
      <c r="I204" t="s">
        <v>242</v>
      </c>
      <c r="J204">
        <v>1.65</v>
      </c>
      <c r="K204">
        <v>5.5</v>
      </c>
      <c r="L204" t="s">
        <v>21</v>
      </c>
      <c r="M204" t="s">
        <v>30</v>
      </c>
      <c r="N204">
        <v>32</v>
      </c>
      <c r="O204" t="s">
        <v>336</v>
      </c>
    </row>
    <row r="205" spans="1:15">
      <c r="A205" t="s">
        <v>341</v>
      </c>
      <c r="B205" s="2" t="str">
        <f>Hyperlink("https://www.diodes.com/assets/Datasheets/74LVC3G14.pdf")</f>
        <v>https://www.diodes.com/assets/Datasheets/74LVC3G14.pdf</v>
      </c>
      <c r="C205" t="str">
        <f>Hyperlink("https://www.diodes.com/part/view/74LVC3G14","74LVC3G14")</f>
        <v>74LVC3G14</v>
      </c>
      <c r="D205" t="s">
        <v>342</v>
      </c>
      <c r="E205" t="s">
        <v>26</v>
      </c>
      <c r="F205" t="s">
        <v>27</v>
      </c>
      <c r="G205" t="s">
        <v>19</v>
      </c>
      <c r="H205">
        <v>3</v>
      </c>
      <c r="I205" t="s">
        <v>242</v>
      </c>
      <c r="J205">
        <v>1.65</v>
      </c>
      <c r="K205">
        <v>5.5</v>
      </c>
      <c r="L205" t="s">
        <v>237</v>
      </c>
      <c r="M205" t="s">
        <v>22</v>
      </c>
      <c r="N205">
        <v>32</v>
      </c>
      <c r="O205" t="s">
        <v>336</v>
      </c>
    </row>
    <row r="206" spans="1:15">
      <c r="A206" t="s">
        <v>343</v>
      </c>
      <c r="B206" s="2" t="str">
        <f>Hyperlink("https://www.diodes.com/assets/Datasheets/74LVC3G17.pdf")</f>
        <v>https://www.diodes.com/assets/Datasheets/74LVC3G17.pdf</v>
      </c>
      <c r="C206" t="str">
        <f>Hyperlink("https://www.diodes.com/part/view/74LVC3G17","74LVC3G17")</f>
        <v>74LVC3G17</v>
      </c>
      <c r="D206" t="s">
        <v>344</v>
      </c>
      <c r="E206" t="s">
        <v>36</v>
      </c>
      <c r="F206" t="s">
        <v>27</v>
      </c>
      <c r="G206" t="s">
        <v>19</v>
      </c>
      <c r="H206">
        <v>3</v>
      </c>
      <c r="I206" t="s">
        <v>242</v>
      </c>
      <c r="J206">
        <v>1.65</v>
      </c>
      <c r="K206">
        <v>5.5</v>
      </c>
      <c r="L206" t="s">
        <v>237</v>
      </c>
      <c r="M206" t="s">
        <v>22</v>
      </c>
      <c r="N206">
        <v>32</v>
      </c>
      <c r="O206" t="s">
        <v>336</v>
      </c>
    </row>
    <row r="207" spans="1:15">
      <c r="A207" t="s">
        <v>345</v>
      </c>
      <c r="B207" s="2" t="str">
        <f>Hyperlink("https://www.diodes.com/assets/Datasheets/74LVC3G34.pdf")</f>
        <v>https://www.diodes.com/assets/Datasheets/74LVC3G34.pdf</v>
      </c>
      <c r="C207" t="str">
        <f>Hyperlink("https://www.diodes.com/part/view/74LVC3G34","74LVC3G34")</f>
        <v>74LVC3G34</v>
      </c>
      <c r="D207" t="s">
        <v>346</v>
      </c>
      <c r="E207" t="s">
        <v>36</v>
      </c>
      <c r="F207" t="s">
        <v>27</v>
      </c>
      <c r="G207" t="s">
        <v>19</v>
      </c>
      <c r="H207">
        <v>3</v>
      </c>
      <c r="I207" t="s">
        <v>242</v>
      </c>
      <c r="J207">
        <v>1.65</v>
      </c>
      <c r="K207">
        <v>5.5</v>
      </c>
      <c r="L207" t="s">
        <v>21</v>
      </c>
      <c r="M207" t="s">
        <v>22</v>
      </c>
      <c r="N207">
        <v>32</v>
      </c>
      <c r="O207" t="s">
        <v>336</v>
      </c>
    </row>
    <row r="208" spans="1:15">
      <c r="A208" t="s">
        <v>347</v>
      </c>
      <c r="B208" s="2" t="str">
        <f>Hyperlink("https://www.diodes.com/assets/Datasheets/74LVC540A.pdf")</f>
        <v>https://www.diodes.com/assets/Datasheets/74LVC540A.pdf</v>
      </c>
      <c r="C208" t="str">
        <f>Hyperlink("https://www.diodes.com/part/view/74LVC540A","74LVC540A")</f>
        <v>74LVC540A</v>
      </c>
      <c r="D208" t="s">
        <v>297</v>
      </c>
      <c r="E208" t="s">
        <v>36</v>
      </c>
      <c r="F208" t="s">
        <v>27</v>
      </c>
      <c r="G208" t="s">
        <v>19</v>
      </c>
      <c r="H208">
        <v>8</v>
      </c>
      <c r="I208" t="s">
        <v>242</v>
      </c>
      <c r="J208">
        <v>1.65</v>
      </c>
      <c r="K208">
        <v>3.6</v>
      </c>
      <c r="L208" t="s">
        <v>21</v>
      </c>
      <c r="M208" t="s">
        <v>37</v>
      </c>
      <c r="N208">
        <v>24</v>
      </c>
      <c r="O208" t="s">
        <v>298</v>
      </c>
    </row>
    <row r="209" spans="1:15">
      <c r="A209" t="s">
        <v>348</v>
      </c>
      <c r="B209" s="2" t="str">
        <f>Hyperlink("https://www.diodes.com/assets/Datasheets/74LVC541A.pdf")</f>
        <v>https://www.diodes.com/assets/Datasheets/74LVC541A.pdf</v>
      </c>
      <c r="C209" t="str">
        <f>Hyperlink("https://www.diodes.com/part/view/74LVC541A","74LVC541A")</f>
        <v>74LVC541A</v>
      </c>
      <c r="D209" t="s">
        <v>297</v>
      </c>
      <c r="E209" t="s">
        <v>36</v>
      </c>
      <c r="F209" t="s">
        <v>27</v>
      </c>
      <c r="G209" t="s">
        <v>19</v>
      </c>
      <c r="H209">
        <v>8</v>
      </c>
      <c r="I209" t="s">
        <v>242</v>
      </c>
      <c r="J209">
        <v>1.65</v>
      </c>
      <c r="K209">
        <v>3.6</v>
      </c>
      <c r="L209" t="s">
        <v>21</v>
      </c>
      <c r="M209" t="s">
        <v>37</v>
      </c>
      <c r="N209">
        <v>24</v>
      </c>
      <c r="O209" t="s">
        <v>298</v>
      </c>
    </row>
    <row r="210" spans="1:15">
      <c r="A210" t="s">
        <v>349</v>
      </c>
      <c r="B210" s="2" t="str">
        <f>Hyperlink("https://www.diodes.com/assets/Datasheets/74LVC573A.pdf")</f>
        <v>https://www.diodes.com/assets/Datasheets/74LVC573A.pdf</v>
      </c>
      <c r="C210" t="str">
        <f>Hyperlink("https://www.diodes.com/part/view/74LVC573A","74LVC573A")</f>
        <v>74LVC573A</v>
      </c>
      <c r="D210" t="s">
        <v>330</v>
      </c>
      <c r="E210" t="s">
        <v>331</v>
      </c>
      <c r="F210" t="s">
        <v>49</v>
      </c>
      <c r="G210" t="s">
        <v>19</v>
      </c>
      <c r="H210">
        <v>8</v>
      </c>
      <c r="I210" t="s">
        <v>242</v>
      </c>
      <c r="J210">
        <v>1.65</v>
      </c>
      <c r="K210">
        <v>3.6</v>
      </c>
      <c r="L210" t="s">
        <v>21</v>
      </c>
      <c r="M210" t="s">
        <v>37</v>
      </c>
      <c r="N210">
        <v>24</v>
      </c>
      <c r="O210" t="s">
        <v>298</v>
      </c>
    </row>
    <row r="211" spans="1:15">
      <c r="A211" t="s">
        <v>350</v>
      </c>
      <c r="B211" s="2" t="str">
        <f>Hyperlink("https://www.diodes.com/assets/Datasheets/74LVC574A.pdf")</f>
        <v>https://www.diodes.com/assets/Datasheets/74LVC574A.pdf</v>
      </c>
      <c r="C211" t="str">
        <f>Hyperlink("https://www.diodes.com/part/view/74LVC574A","74LVC574A")</f>
        <v>74LVC574A</v>
      </c>
      <c r="D211" t="s">
        <v>333</v>
      </c>
      <c r="E211" t="s">
        <v>305</v>
      </c>
      <c r="F211" t="s">
        <v>49</v>
      </c>
      <c r="G211" t="s">
        <v>19</v>
      </c>
      <c r="H211">
        <v>8</v>
      </c>
      <c r="I211" t="s">
        <v>242</v>
      </c>
      <c r="J211">
        <v>1.65</v>
      </c>
      <c r="K211">
        <v>3.6</v>
      </c>
      <c r="L211" t="s">
        <v>21</v>
      </c>
      <c r="M211" t="s">
        <v>37</v>
      </c>
      <c r="N211">
        <v>24</v>
      </c>
      <c r="O211" t="s">
        <v>298</v>
      </c>
    </row>
    <row r="212" spans="1:15">
      <c r="A212" t="s">
        <v>351</v>
      </c>
      <c r="B212" s="2" t="str">
        <f>Hyperlink("https://www.diodes.com/assets/Datasheets/74LVC86A.pdf")</f>
        <v>https://www.diodes.com/assets/Datasheets/74LVC86A.pdf</v>
      </c>
      <c r="C212" t="str">
        <f>Hyperlink("https://www.diodes.com/part/view/74LVC86A","74LVC86A")</f>
        <v>74LVC86A</v>
      </c>
      <c r="D212" t="s">
        <v>94</v>
      </c>
      <c r="E212" t="s">
        <v>84</v>
      </c>
      <c r="F212" t="s">
        <v>18</v>
      </c>
      <c r="G212" t="s">
        <v>19</v>
      </c>
      <c r="H212">
        <v>4</v>
      </c>
      <c r="I212" t="s">
        <v>242</v>
      </c>
      <c r="J212">
        <v>1.65</v>
      </c>
      <c r="K212">
        <v>5.5</v>
      </c>
      <c r="L212" t="s">
        <v>21</v>
      </c>
      <c r="M212" t="s">
        <v>22</v>
      </c>
      <c r="N212">
        <v>24</v>
      </c>
      <c r="O212" t="s">
        <v>23</v>
      </c>
    </row>
    <row r="213" spans="1:15">
      <c r="A213" t="s">
        <v>352</v>
      </c>
      <c r="B213" s="2" t="str">
        <f>Hyperlink("https://www.diodes.com/assets/Datasheets/74LVCE1G00.pdf")</f>
        <v>https://www.diodes.com/assets/Datasheets/74LVCE1G00.pdf</v>
      </c>
      <c r="C213" t="str">
        <f>Hyperlink("https://www.diodes.com/part/view/74LVCE1G00","74LVCE1G00")</f>
        <v>74LVCE1G00</v>
      </c>
      <c r="D213" t="s">
        <v>51</v>
      </c>
      <c r="E213" t="s">
        <v>17</v>
      </c>
      <c r="F213" t="s">
        <v>18</v>
      </c>
      <c r="G213" t="s">
        <v>19</v>
      </c>
      <c r="H213">
        <v>1</v>
      </c>
      <c r="I213" t="s">
        <v>353</v>
      </c>
      <c r="J213">
        <v>1.4</v>
      </c>
      <c r="K213">
        <v>5.5</v>
      </c>
      <c r="L213" t="s">
        <v>21</v>
      </c>
      <c r="M213" t="s">
        <v>22</v>
      </c>
      <c r="N213">
        <v>32</v>
      </c>
      <c r="O213" t="s">
        <v>52</v>
      </c>
    </row>
    <row r="214" spans="1:15">
      <c r="A214" t="s">
        <v>354</v>
      </c>
      <c r="B214" s="2" t="str">
        <f>Hyperlink("https://www.diodes.com/assets/Datasheets/74LVCE1G02.pdf")</f>
        <v>https://www.diodes.com/assets/Datasheets/74LVCE1G02.pdf</v>
      </c>
      <c r="C214" t="str">
        <f>Hyperlink("https://www.diodes.com/part/view/74LVCE1G02","74LVCE1G02")</f>
        <v>74LVCE1G02</v>
      </c>
      <c r="D214" t="s">
        <v>56</v>
      </c>
      <c r="E214" t="s">
        <v>57</v>
      </c>
      <c r="F214" t="s">
        <v>18</v>
      </c>
      <c r="G214" t="s">
        <v>19</v>
      </c>
      <c r="H214">
        <v>1</v>
      </c>
      <c r="I214" t="s">
        <v>353</v>
      </c>
      <c r="J214">
        <v>1.4</v>
      </c>
      <c r="K214">
        <v>5.5</v>
      </c>
      <c r="L214" t="s">
        <v>21</v>
      </c>
      <c r="M214" t="s">
        <v>22</v>
      </c>
      <c r="N214">
        <v>32</v>
      </c>
      <c r="O214" t="s">
        <v>52</v>
      </c>
    </row>
    <row r="215" spans="1:15">
      <c r="A215" t="s">
        <v>355</v>
      </c>
      <c r="B215" s="2" t="str">
        <f>Hyperlink("https://www.diodes.com/assets/Datasheets/74LVCE1G04.pdf")</f>
        <v>https://www.diodes.com/assets/Datasheets/74LVCE1G04.pdf</v>
      </c>
      <c r="C215" t="str">
        <f>Hyperlink("https://www.diodes.com/part/view/74LVCE1G04","74LVCE1G04")</f>
        <v>74LVCE1G04</v>
      </c>
      <c r="D215" t="s">
        <v>26</v>
      </c>
      <c r="E215" t="s">
        <v>26</v>
      </c>
      <c r="F215" t="s">
        <v>27</v>
      </c>
      <c r="G215" t="s">
        <v>19</v>
      </c>
      <c r="H215">
        <v>1</v>
      </c>
      <c r="I215" t="s">
        <v>353</v>
      </c>
      <c r="J215">
        <v>1.4</v>
      </c>
      <c r="K215">
        <v>5.5</v>
      </c>
      <c r="L215" t="s">
        <v>21</v>
      </c>
      <c r="M215" t="s">
        <v>22</v>
      </c>
      <c r="N215">
        <v>32</v>
      </c>
      <c r="O215" t="s">
        <v>52</v>
      </c>
    </row>
    <row r="216" spans="1:15">
      <c r="A216" t="s">
        <v>356</v>
      </c>
      <c r="B216" s="2" t="str">
        <f>Hyperlink("https://www.diodes.com/assets/Datasheets/74LVCE1G06.pdf")</f>
        <v>https://www.diodes.com/assets/Datasheets/74LVCE1G06.pdf</v>
      </c>
      <c r="C216" t="str">
        <f>Hyperlink("https://www.diodes.com/part/view/74LVCE1G06","74LVCE1G06")</f>
        <v>74LVCE1G06</v>
      </c>
      <c r="D216" t="s">
        <v>26</v>
      </c>
      <c r="E216" t="s">
        <v>26</v>
      </c>
      <c r="F216" t="s">
        <v>27</v>
      </c>
      <c r="G216" t="s">
        <v>19</v>
      </c>
      <c r="H216">
        <v>1</v>
      </c>
      <c r="I216" t="s">
        <v>353</v>
      </c>
      <c r="J216">
        <v>1.4</v>
      </c>
      <c r="K216">
        <v>5.5</v>
      </c>
      <c r="L216" t="s">
        <v>21</v>
      </c>
      <c r="M216" t="s">
        <v>30</v>
      </c>
      <c r="N216">
        <v>32</v>
      </c>
      <c r="O216" t="s">
        <v>52</v>
      </c>
    </row>
    <row r="217" spans="1:15">
      <c r="A217" t="s">
        <v>357</v>
      </c>
      <c r="B217" s="2" t="str">
        <f>Hyperlink("https://www.diodes.com/assets/Datasheets/74LVCE1G07.pdf")</f>
        <v>https://www.diodes.com/assets/Datasheets/74LVCE1G07.pdf</v>
      </c>
      <c r="C217" t="str">
        <f>Hyperlink("https://www.diodes.com/part/view/74LVCE1G07","74LVCE1G07")</f>
        <v>74LVCE1G07</v>
      </c>
      <c r="D217" t="s">
        <v>150</v>
      </c>
      <c r="E217" t="s">
        <v>36</v>
      </c>
      <c r="F217" t="s">
        <v>27</v>
      </c>
      <c r="G217" t="s">
        <v>19</v>
      </c>
      <c r="H217">
        <v>1</v>
      </c>
      <c r="I217" t="s">
        <v>353</v>
      </c>
      <c r="J217">
        <v>1.4</v>
      </c>
      <c r="K217">
        <v>5.5</v>
      </c>
      <c r="L217" t="s">
        <v>21</v>
      </c>
      <c r="M217" t="s">
        <v>30</v>
      </c>
      <c r="N217">
        <v>32</v>
      </c>
      <c r="O217" t="s">
        <v>52</v>
      </c>
    </row>
    <row r="218" spans="1:15">
      <c r="A218" t="s">
        <v>358</v>
      </c>
      <c r="B218" s="2" t="str">
        <f>Hyperlink("https://www.diodes.com/assets/Datasheets/74LVCE1G08.pdf")</f>
        <v>https://www.diodes.com/assets/Datasheets/74LVCE1G08.pdf</v>
      </c>
      <c r="C218" t="str">
        <f>Hyperlink("https://www.diodes.com/part/view/74LVCE1G08","74LVCE1G08")</f>
        <v>74LVCE1G08</v>
      </c>
      <c r="D218" t="s">
        <v>64</v>
      </c>
      <c r="E218" t="s">
        <v>33</v>
      </c>
      <c r="F218" t="s">
        <v>18</v>
      </c>
      <c r="G218" t="s">
        <v>19</v>
      </c>
      <c r="H218">
        <v>1</v>
      </c>
      <c r="I218" t="s">
        <v>353</v>
      </c>
      <c r="J218">
        <v>1.4</v>
      </c>
      <c r="K218">
        <v>5.5</v>
      </c>
      <c r="L218" t="s">
        <v>21</v>
      </c>
      <c r="M218" t="s">
        <v>22</v>
      </c>
      <c r="N218">
        <v>32</v>
      </c>
      <c r="O218" t="s">
        <v>52</v>
      </c>
    </row>
    <row r="219" spans="1:15">
      <c r="A219" t="s">
        <v>359</v>
      </c>
      <c r="B219" s="2" t="str">
        <f>Hyperlink("https://www.diodes.com/assets/Datasheets/74LVCE1G125.pdf")</f>
        <v>https://www.diodes.com/assets/Datasheets/74LVCE1G125.pdf</v>
      </c>
      <c r="C219" t="str">
        <f>Hyperlink("https://www.diodes.com/part/view/74LVCE1G125","74LVCE1G125")</f>
        <v>74LVCE1G125</v>
      </c>
      <c r="D219" t="s">
        <v>70</v>
      </c>
      <c r="E219" t="s">
        <v>36</v>
      </c>
      <c r="F219" t="s">
        <v>27</v>
      </c>
      <c r="G219" t="s">
        <v>19</v>
      </c>
      <c r="H219">
        <v>1</v>
      </c>
      <c r="I219" t="s">
        <v>353</v>
      </c>
      <c r="J219">
        <v>1.4</v>
      </c>
      <c r="K219">
        <v>5.5</v>
      </c>
      <c r="L219" t="s">
        <v>21</v>
      </c>
      <c r="M219" t="s">
        <v>37</v>
      </c>
      <c r="N219">
        <v>32</v>
      </c>
      <c r="O219" t="s">
        <v>52</v>
      </c>
    </row>
    <row r="220" spans="1:15">
      <c r="A220" t="s">
        <v>360</v>
      </c>
      <c r="B220" s="2" t="str">
        <f>Hyperlink("https://www.diodes.com/assets/Datasheets/74LVCE1G126.pdf")</f>
        <v>https://www.diodes.com/assets/Datasheets/74LVCE1G126.pdf</v>
      </c>
      <c r="C220" t="str">
        <f>Hyperlink("https://www.diodes.com/part/view/74LVCE1G126","74LVCE1G126")</f>
        <v>74LVCE1G126</v>
      </c>
      <c r="D220" t="s">
        <v>73</v>
      </c>
      <c r="E220" t="s">
        <v>36</v>
      </c>
      <c r="F220" t="s">
        <v>27</v>
      </c>
      <c r="G220" t="s">
        <v>19</v>
      </c>
      <c r="H220">
        <v>1</v>
      </c>
      <c r="I220" t="s">
        <v>353</v>
      </c>
      <c r="J220">
        <v>1.4</v>
      </c>
      <c r="K220">
        <v>5.5</v>
      </c>
      <c r="L220" t="s">
        <v>21</v>
      </c>
      <c r="M220" t="s">
        <v>37</v>
      </c>
      <c r="N220">
        <v>32</v>
      </c>
      <c r="O220" t="s">
        <v>52</v>
      </c>
    </row>
    <row r="221" spans="1:15">
      <c r="A221" t="s">
        <v>361</v>
      </c>
      <c r="B221" s="2" t="str">
        <f>Hyperlink("https://www.diodes.com/assets/Datasheets/74LVCE1G32.pdf")</f>
        <v>https://www.diodes.com/assets/Datasheets/74LVCE1G32.pdf</v>
      </c>
      <c r="C221" t="str">
        <f>Hyperlink("https://www.diodes.com/part/view/74LVCE1G32","74LVCE1G32")</f>
        <v>74LVCE1G32</v>
      </c>
      <c r="D221" t="s">
        <v>79</v>
      </c>
      <c r="E221" t="s">
        <v>80</v>
      </c>
      <c r="F221" t="s">
        <v>18</v>
      </c>
      <c r="G221" t="s">
        <v>19</v>
      </c>
      <c r="H221">
        <v>1</v>
      </c>
      <c r="I221" t="s">
        <v>353</v>
      </c>
      <c r="J221">
        <v>1.4</v>
      </c>
      <c r="K221">
        <v>5.5</v>
      </c>
      <c r="L221" t="s">
        <v>21</v>
      </c>
      <c r="M221" t="s">
        <v>22</v>
      </c>
      <c r="N221">
        <v>32</v>
      </c>
      <c r="O221" t="s">
        <v>52</v>
      </c>
    </row>
    <row r="222" spans="1:15">
      <c r="A222" t="s">
        <v>362</v>
      </c>
      <c r="B222" s="2" t="str">
        <f>Hyperlink("https://www.diodes.com/assets/Datasheets/74LVCE1G86.pdf")</f>
        <v>https://www.diodes.com/assets/Datasheets/74LVCE1G86.pdf</v>
      </c>
      <c r="C222" t="str">
        <f>Hyperlink("https://www.diodes.com/part/view/74LVCE1G86","74LVCE1G86")</f>
        <v>74LVCE1G86</v>
      </c>
      <c r="D222" t="s">
        <v>83</v>
      </c>
      <c r="E222" t="s">
        <v>84</v>
      </c>
      <c r="F222" t="s">
        <v>18</v>
      </c>
      <c r="G222" t="s">
        <v>19</v>
      </c>
      <c r="H222">
        <v>1</v>
      </c>
      <c r="I222" t="s">
        <v>353</v>
      </c>
      <c r="J222">
        <v>1.4</v>
      </c>
      <c r="K222">
        <v>5.5</v>
      </c>
      <c r="L222" t="s">
        <v>21</v>
      </c>
      <c r="M222" t="s">
        <v>22</v>
      </c>
      <c r="N222">
        <v>32</v>
      </c>
      <c r="O222" t="s">
        <v>52</v>
      </c>
    </row>
    <row r="223" spans="1:15">
      <c r="A223" t="s">
        <v>363</v>
      </c>
      <c r="B223" s="2" t="str">
        <f>Hyperlink("https://www.diodes.com/assets/Datasheets/74LVCH244A.pdf")</f>
        <v>https://www.diodes.com/assets/Datasheets/74LVCH244A.pdf</v>
      </c>
      <c r="C223" t="str">
        <f>Hyperlink("https://www.diodes.com/part/view/74LVCH244A","74LVCH244A")</f>
        <v>74LVCH244A</v>
      </c>
      <c r="D223" t="s">
        <v>364</v>
      </c>
      <c r="E223" t="s">
        <v>36</v>
      </c>
      <c r="F223" t="s">
        <v>27</v>
      </c>
      <c r="G223" t="s">
        <v>19</v>
      </c>
      <c r="H223">
        <v>8</v>
      </c>
      <c r="I223" t="s">
        <v>242</v>
      </c>
      <c r="J223">
        <v>1.65</v>
      </c>
      <c r="K223">
        <v>3.6</v>
      </c>
      <c r="L223" t="s">
        <v>21</v>
      </c>
      <c r="M223" t="s">
        <v>37</v>
      </c>
      <c r="N223">
        <v>24</v>
      </c>
      <c r="O223" t="s">
        <v>298</v>
      </c>
    </row>
    <row r="224" spans="1:15">
      <c r="A224" t="s">
        <v>365</v>
      </c>
      <c r="B224" s="2" t="str">
        <f>Hyperlink("https://www.diodes.com/assets/Datasheets/74LVCH245A.pdf")</f>
        <v>https://www.diodes.com/assets/Datasheets/74LVCH245A.pdf</v>
      </c>
      <c r="C224" t="str">
        <f>Hyperlink("https://www.diodes.com/part/view/74LVCH245A","74LVCH245A")</f>
        <v>74LVCH245A</v>
      </c>
      <c r="D224" t="s">
        <v>366</v>
      </c>
      <c r="E224" t="s">
        <v>154</v>
      </c>
      <c r="F224" t="s">
        <v>27</v>
      </c>
      <c r="G224" t="s">
        <v>19</v>
      </c>
      <c r="H224">
        <v>8</v>
      </c>
      <c r="I224" t="s">
        <v>242</v>
      </c>
      <c r="J224">
        <v>1.65</v>
      </c>
      <c r="K224">
        <v>3.6</v>
      </c>
      <c r="L224" t="s">
        <v>21</v>
      </c>
      <c r="M224" t="s">
        <v>37</v>
      </c>
      <c r="N224">
        <v>24</v>
      </c>
      <c r="O224" t="s">
        <v>298</v>
      </c>
    </row>
    <row r="225" spans="1:15">
      <c r="A225" t="s">
        <v>367</v>
      </c>
      <c r="B225" s="2" t="str">
        <f>Hyperlink("https://www.diodes.com/assets/Datasheets/74LVCH2T45.pdf")</f>
        <v>https://www.diodes.com/assets/Datasheets/74LVCH2T45.pdf</v>
      </c>
      <c r="C225" t="str">
        <f>Hyperlink("https://www.diodes.com/part/view/74LVCH2T45","74LVCH2T45")</f>
        <v>74LVCH2T45</v>
      </c>
      <c r="D225" t="s">
        <v>368</v>
      </c>
      <c r="E225" t="s">
        <v>192</v>
      </c>
      <c r="F225" t="s">
        <v>193</v>
      </c>
      <c r="G225" t="s">
        <v>19</v>
      </c>
      <c r="H225">
        <v>2</v>
      </c>
      <c r="I225" t="s">
        <v>242</v>
      </c>
      <c r="J225">
        <v>1.2</v>
      </c>
      <c r="K225">
        <v>5.5</v>
      </c>
      <c r="L225" t="s">
        <v>21</v>
      </c>
      <c r="M225" t="s">
        <v>22</v>
      </c>
      <c r="N225">
        <v>24</v>
      </c>
      <c r="O225" t="s">
        <v>327</v>
      </c>
    </row>
    <row r="226" spans="1:15">
      <c r="A226" t="s">
        <v>369</v>
      </c>
      <c r="B226" s="2" t="str">
        <f>Hyperlink("https://www.diodes.com/assets/Datasheets/74LVT245BB.pdf")</f>
        <v>https://www.diodes.com/assets/Datasheets/74LVT245BB.pdf</v>
      </c>
      <c r="C226" t="str">
        <f>Hyperlink("https://www.diodes.com/part/view/74LVT245BB","74LVT245BB")</f>
        <v>74LVT245BB</v>
      </c>
      <c r="D226" t="s">
        <v>370</v>
      </c>
      <c r="E226" t="s">
        <v>154</v>
      </c>
      <c r="F226" t="s">
        <v>27</v>
      </c>
      <c r="G226" t="s">
        <v>19</v>
      </c>
      <c r="H226">
        <v>8</v>
      </c>
      <c r="I226" t="s">
        <v>371</v>
      </c>
      <c r="J226">
        <v>2.7</v>
      </c>
      <c r="K226">
        <v>3.6</v>
      </c>
      <c r="L226" t="s">
        <v>21</v>
      </c>
      <c r="M226" t="s">
        <v>37</v>
      </c>
      <c r="N226">
        <v>64</v>
      </c>
      <c r="O226" t="s">
        <v>298</v>
      </c>
    </row>
  </sheetData>
  <autoFilter ref="A1:O226"/>
  <hyperlinks>
    <hyperlink ref="C2" r:id="rId_hyperlink_1" tooltip="74AHC00" display="74AHC00"/>
    <hyperlink ref="C3" r:id="rId_hyperlink_2" tooltip="74AHC04" display="74AHC04"/>
    <hyperlink ref="C4" r:id="rId_hyperlink_3" tooltip="74AHC05" display="74AHC05"/>
    <hyperlink ref="C5" r:id="rId_hyperlink_4" tooltip="74AHC08" display="74AHC08"/>
    <hyperlink ref="C6" r:id="rId_hyperlink_5" tooltip="74AHC125" display="74AHC125"/>
    <hyperlink ref="C7" r:id="rId_hyperlink_6" tooltip="74AHC126" display="74AHC126"/>
    <hyperlink ref="C8" r:id="rId_hyperlink_7" tooltip="74AHC138" display="74AHC138"/>
    <hyperlink ref="C9" r:id="rId_hyperlink_8" tooltip="74AHC14" display="74AHC14"/>
    <hyperlink ref="C10" r:id="rId_hyperlink_9" tooltip="74AHC164" display="74AHC164"/>
    <hyperlink ref="C11" r:id="rId_hyperlink_10" tooltip="74AHC1G00" display="74AHC1G00"/>
    <hyperlink ref="C12" r:id="rId_hyperlink_11" tooltip="74AHC1G00Q" display="74AHC1G00Q"/>
    <hyperlink ref="C13" r:id="rId_hyperlink_12" tooltip="74AHC1G02" display="74AHC1G02"/>
    <hyperlink ref="C14" r:id="rId_hyperlink_13" tooltip="74AHC1G02Q" display="74AHC1G02Q"/>
    <hyperlink ref="C15" r:id="rId_hyperlink_14" tooltip="74AHC1G04" display="74AHC1G04"/>
    <hyperlink ref="C16" r:id="rId_hyperlink_15" tooltip="74AHC1G04Q" display="74AHC1G04Q"/>
    <hyperlink ref="C17" r:id="rId_hyperlink_16" tooltip="74AHC1G07Q" display="74AHC1G07Q"/>
    <hyperlink ref="C18" r:id="rId_hyperlink_17" tooltip="74AHC1G08" display="74AHC1G08"/>
    <hyperlink ref="C19" r:id="rId_hyperlink_18" tooltip="74AHC1G08Q" display="74AHC1G08Q"/>
    <hyperlink ref="C20" r:id="rId_hyperlink_19" tooltip="74AHC1G09" display="74AHC1G09"/>
    <hyperlink ref="C21" r:id="rId_hyperlink_20" tooltip="74AHC1G09Q" display="74AHC1G09Q"/>
    <hyperlink ref="C22" r:id="rId_hyperlink_21" tooltip="74AHC1G125" display="74AHC1G125"/>
    <hyperlink ref="C23" r:id="rId_hyperlink_22" tooltip="74AHC1G125Q" display="74AHC1G125Q"/>
    <hyperlink ref="C24" r:id="rId_hyperlink_23" tooltip="74AHC1G126" display="74AHC1G126"/>
    <hyperlink ref="C25" r:id="rId_hyperlink_24" tooltip="74AHC1G126Q" display="74AHC1G126Q"/>
    <hyperlink ref="C26" r:id="rId_hyperlink_25" tooltip="74AHC1G14" display="74AHC1G14"/>
    <hyperlink ref="C27" r:id="rId_hyperlink_26" tooltip="74AHC1G14Q" display="74AHC1G14Q"/>
    <hyperlink ref="C28" r:id="rId_hyperlink_27" tooltip="74AHC1G32" display="74AHC1G32"/>
    <hyperlink ref="C29" r:id="rId_hyperlink_28" tooltip="74AHC1G32Q" display="74AHC1G32Q"/>
    <hyperlink ref="C30" r:id="rId_hyperlink_29" tooltip="74AHC1G86" display="74AHC1G86"/>
    <hyperlink ref="C31" r:id="rId_hyperlink_30" tooltip="74AHC1G86Q" display="74AHC1G86Q"/>
    <hyperlink ref="C32" r:id="rId_hyperlink_31" tooltip="74AHC1GU04" display="74AHC1GU04"/>
    <hyperlink ref="C33" r:id="rId_hyperlink_32" tooltip="74AHC32" display="74AHC32"/>
    <hyperlink ref="C34" r:id="rId_hyperlink_33" tooltip="74AHC594" display="74AHC594"/>
    <hyperlink ref="C35" r:id="rId_hyperlink_34" tooltip="74AHC595" display="74AHC595"/>
    <hyperlink ref="C36" r:id="rId_hyperlink_35" tooltip="74AHC86" display="74AHC86"/>
    <hyperlink ref="C37" r:id="rId_hyperlink_36" tooltip="74AHCT00" display="74AHCT00"/>
    <hyperlink ref="C38" r:id="rId_hyperlink_37" tooltip="74AHCT04" display="74AHCT04"/>
    <hyperlink ref="C39" r:id="rId_hyperlink_38" tooltip="74AHCT08" display="74AHCT08"/>
    <hyperlink ref="C40" r:id="rId_hyperlink_39" tooltip="74AHCT125" display="74AHCT125"/>
    <hyperlink ref="C41" r:id="rId_hyperlink_40" tooltip="74AHCT126" display="74AHCT126"/>
    <hyperlink ref="C42" r:id="rId_hyperlink_41" tooltip="74AHCT138" display="74AHCT138"/>
    <hyperlink ref="C43" r:id="rId_hyperlink_42" tooltip="74AHCT14" display="74AHCT14"/>
    <hyperlink ref="C44" r:id="rId_hyperlink_43" tooltip="74AHCT164" display="74AHCT164"/>
    <hyperlink ref="C45" r:id="rId_hyperlink_44" tooltip="74AHCT1G00" display="74AHCT1G00"/>
    <hyperlink ref="C46" r:id="rId_hyperlink_45" tooltip="74AHCT1G00Q" display="74AHCT1G00Q"/>
    <hyperlink ref="C47" r:id="rId_hyperlink_46" tooltip="74AHCT1G02" display="74AHCT1G02"/>
    <hyperlink ref="C48" r:id="rId_hyperlink_47" tooltip="74AHCT1G02Q" display="74AHCT1G02Q"/>
    <hyperlink ref="C49" r:id="rId_hyperlink_48" tooltip="74AHCT1G04" display="74AHCT1G04"/>
    <hyperlink ref="C50" r:id="rId_hyperlink_49" tooltip="74AHCT1G04Q" display="74AHCT1G04Q"/>
    <hyperlink ref="C51" r:id="rId_hyperlink_50" tooltip="74AHCT1G07Q" display="74AHCT1G07Q"/>
    <hyperlink ref="C52" r:id="rId_hyperlink_51" tooltip="74AHCT1G08" display="74AHCT1G08"/>
    <hyperlink ref="C53" r:id="rId_hyperlink_52" tooltip="74AHCT1G08Q" display="74AHCT1G08Q"/>
    <hyperlink ref="C54" r:id="rId_hyperlink_53" tooltip="74AHCT1G125" display="74AHCT1G125"/>
    <hyperlink ref="C55" r:id="rId_hyperlink_54" tooltip="74AHCT1G125Q" display="74AHCT1G125Q"/>
    <hyperlink ref="C56" r:id="rId_hyperlink_55" tooltip="74AHCT1G126" display="74AHCT1G126"/>
    <hyperlink ref="C57" r:id="rId_hyperlink_56" tooltip="74AHCT1G126Q" display="74AHCT1G126Q"/>
    <hyperlink ref="C58" r:id="rId_hyperlink_57" tooltip="74AHCT1G14" display="74AHCT1G14"/>
    <hyperlink ref="C59" r:id="rId_hyperlink_58" tooltip="74AHCT1G14Q" display="74AHCT1G14Q"/>
    <hyperlink ref="C60" r:id="rId_hyperlink_59" tooltip="74AHCT1G32" display="74AHCT1G32"/>
    <hyperlink ref="C61" r:id="rId_hyperlink_60" tooltip="74AHCT1G32Q" display="74AHCT1G32Q"/>
    <hyperlink ref="C62" r:id="rId_hyperlink_61" tooltip="74AHCT1G86" display="74AHCT1G86"/>
    <hyperlink ref="C63" r:id="rId_hyperlink_62" tooltip="74AHCT1G86Q" display="74AHCT1G86Q"/>
    <hyperlink ref="C64" r:id="rId_hyperlink_63" tooltip="74AHCT32" display="74AHCT32"/>
    <hyperlink ref="C65" r:id="rId_hyperlink_64" tooltip="74AHCT594" display="74AHCT594"/>
    <hyperlink ref="C66" r:id="rId_hyperlink_65" tooltip="74AHCT595" display="74AHCT595"/>
    <hyperlink ref="C67" r:id="rId_hyperlink_66" tooltip="74AHCT86" display="74AHCT86"/>
    <hyperlink ref="C68" r:id="rId_hyperlink_67" tooltip="74AHCU04" display="74AHCU04"/>
    <hyperlink ref="C69" r:id="rId_hyperlink_68" tooltip="74AUP1G00" display="74AUP1G00"/>
    <hyperlink ref="C70" r:id="rId_hyperlink_69" tooltip="74AUP1G02" display="74AUP1G02"/>
    <hyperlink ref="C71" r:id="rId_hyperlink_70" tooltip="74AUP1G04" display="74AUP1G04"/>
    <hyperlink ref="C72" r:id="rId_hyperlink_71" tooltip="74AUP1G06" display="74AUP1G06"/>
    <hyperlink ref="C73" r:id="rId_hyperlink_72" tooltip="74AUP1G07" display="74AUP1G07"/>
    <hyperlink ref="C74" r:id="rId_hyperlink_73" tooltip="74AUP1G08" display="74AUP1G08"/>
    <hyperlink ref="C75" r:id="rId_hyperlink_74" tooltip="74AUP1G09" display="74AUP1G09"/>
    <hyperlink ref="C76" r:id="rId_hyperlink_75" tooltip="74AUP1G125" display="74AUP1G125"/>
    <hyperlink ref="C77" r:id="rId_hyperlink_76" tooltip="74AUP1G126" display="74AUP1G126"/>
    <hyperlink ref="C78" r:id="rId_hyperlink_77" tooltip="74AUP1G14" display="74AUP1G14"/>
    <hyperlink ref="C79" r:id="rId_hyperlink_78" tooltip="74AUP1G17" display="74AUP1G17"/>
    <hyperlink ref="C80" r:id="rId_hyperlink_79" tooltip="74AUP1G32" display="74AUP1G32"/>
    <hyperlink ref="C81" r:id="rId_hyperlink_80" tooltip="74AUP1G34" display="74AUP1G34"/>
    <hyperlink ref="C82" r:id="rId_hyperlink_81" tooltip="74AUP1G86" display="74AUP1G86"/>
    <hyperlink ref="C83" r:id="rId_hyperlink_82" tooltip="74AUP1T34" display="74AUP1T34"/>
    <hyperlink ref="C84" r:id="rId_hyperlink_83" tooltip="74AUP1T34Q" display="74AUP1T34Q"/>
    <hyperlink ref="C85" r:id="rId_hyperlink_84" tooltip="74AUP2G00" display="74AUP2G00"/>
    <hyperlink ref="C86" r:id="rId_hyperlink_85" tooltip="74AUP2G02" display="74AUP2G02"/>
    <hyperlink ref="C87" r:id="rId_hyperlink_86" tooltip="74AUP2G04" display="74AUP2G04"/>
    <hyperlink ref="C88" r:id="rId_hyperlink_87" tooltip="74AUP2G06" display="74AUP2G06"/>
    <hyperlink ref="C89" r:id="rId_hyperlink_88" tooltip="74AUP2G07" display="74AUP2G07"/>
    <hyperlink ref="C90" r:id="rId_hyperlink_89" tooltip="74AUP2G08" display="74AUP2G08"/>
    <hyperlink ref="C91" r:id="rId_hyperlink_90" tooltip="74AUP2G125" display="74AUP2G125"/>
    <hyperlink ref="C92" r:id="rId_hyperlink_91" tooltip="74AUP2G126" display="74AUP2G126"/>
    <hyperlink ref="C93" r:id="rId_hyperlink_92" tooltip="74AUP2G14" display="74AUP2G14"/>
    <hyperlink ref="C94" r:id="rId_hyperlink_93" tooltip="74AUP2G17" display="74AUP2G17"/>
    <hyperlink ref="C95" r:id="rId_hyperlink_94" tooltip="74AUP2G32" display="74AUP2G32"/>
    <hyperlink ref="C96" r:id="rId_hyperlink_95" tooltip="74AUP2G34" display="74AUP2G34"/>
    <hyperlink ref="C97" r:id="rId_hyperlink_96" tooltip="74AUP2G3404" display="74AUP2G3404"/>
    <hyperlink ref="C98" r:id="rId_hyperlink_97" tooltip="74AUP2G86" display="74AUP2G86"/>
    <hyperlink ref="C99" r:id="rId_hyperlink_98" tooltip="74AVC1T45" display="74AVC1T45"/>
    <hyperlink ref="C100" r:id="rId_hyperlink_99" tooltip="74AVCH1T45" display="74AVCH1T45"/>
    <hyperlink ref="C101" r:id="rId_hyperlink_100" tooltip="74HC00" display="74HC00"/>
    <hyperlink ref="C102" r:id="rId_hyperlink_101" tooltip="74HC04" display="74HC04"/>
    <hyperlink ref="C103" r:id="rId_hyperlink_102" tooltip="74HC05" display="74HC05"/>
    <hyperlink ref="C104" r:id="rId_hyperlink_103" tooltip="74HC08" display="74HC08"/>
    <hyperlink ref="C105" r:id="rId_hyperlink_104" tooltip="74HC125" display="74HC125"/>
    <hyperlink ref="C106" r:id="rId_hyperlink_105" tooltip="74HC126" display="74HC126"/>
    <hyperlink ref="C107" r:id="rId_hyperlink_106" tooltip="74HC138" display="74HC138"/>
    <hyperlink ref="C108" r:id="rId_hyperlink_107" tooltip="74HC14" display="74HC14"/>
    <hyperlink ref="C109" r:id="rId_hyperlink_108" tooltip="74HC164" display="74HC164"/>
    <hyperlink ref="C110" r:id="rId_hyperlink_109" tooltip="74HC32" display="74HC32"/>
    <hyperlink ref="C111" r:id="rId_hyperlink_110" tooltip="74HC594" display="74HC594"/>
    <hyperlink ref="C112" r:id="rId_hyperlink_111" tooltip="74HC595" display="74HC595"/>
    <hyperlink ref="C113" r:id="rId_hyperlink_112" tooltip="74HC86" display="74HC86"/>
    <hyperlink ref="C114" r:id="rId_hyperlink_113" tooltip="74HCT00" display="74HCT00"/>
    <hyperlink ref="C115" r:id="rId_hyperlink_114" tooltip="74HCT04" display="74HCT04"/>
    <hyperlink ref="C116" r:id="rId_hyperlink_115" tooltip="74HCT08" display="74HCT08"/>
    <hyperlink ref="C117" r:id="rId_hyperlink_116" tooltip="74HCT125" display="74HCT125"/>
    <hyperlink ref="C118" r:id="rId_hyperlink_117" tooltip="74HCT126" display="74HCT126"/>
    <hyperlink ref="C119" r:id="rId_hyperlink_118" tooltip="74HCT138" display="74HCT138"/>
    <hyperlink ref="C120" r:id="rId_hyperlink_119" tooltip="74HCT14" display="74HCT14"/>
    <hyperlink ref="C121" r:id="rId_hyperlink_120" tooltip="74HCT164" display="74HCT164"/>
    <hyperlink ref="C122" r:id="rId_hyperlink_121" tooltip="74HCT32" display="74HCT32"/>
    <hyperlink ref="C123" r:id="rId_hyperlink_122" tooltip="74HCT594" display="74HCT594"/>
    <hyperlink ref="C124" r:id="rId_hyperlink_123" tooltip="74HCT595" display="74HCT595"/>
    <hyperlink ref="C125" r:id="rId_hyperlink_124" tooltip="74HCT86" display="74HCT86"/>
    <hyperlink ref="C126" r:id="rId_hyperlink_125" tooltip="74HCU04" display="74HCU04"/>
    <hyperlink ref="C127" r:id="rId_hyperlink_126" tooltip="74LV00A" display="74LV00A"/>
    <hyperlink ref="C128" r:id="rId_hyperlink_127" tooltip="74LV04A" display="74LV04A"/>
    <hyperlink ref="C129" r:id="rId_hyperlink_128" tooltip="74LV05A" display="74LV05A"/>
    <hyperlink ref="C130" r:id="rId_hyperlink_129" tooltip="74LV06A" display="74LV06A"/>
    <hyperlink ref="C131" r:id="rId_hyperlink_130" tooltip="74LV07A" display="74LV07A"/>
    <hyperlink ref="C132" r:id="rId_hyperlink_131" tooltip="74LV08A" display="74LV08A"/>
    <hyperlink ref="C133" r:id="rId_hyperlink_132" tooltip="74LV132A" display="74LV132A"/>
    <hyperlink ref="C134" r:id="rId_hyperlink_133" tooltip="74LV14A" display="74LV14A"/>
    <hyperlink ref="C135" r:id="rId_hyperlink_134" tooltip="74LV32A" display="74LV32A"/>
    <hyperlink ref="C136" r:id="rId_hyperlink_135" tooltip="74LV86A" display="74LV86A"/>
    <hyperlink ref="C137" r:id="rId_hyperlink_136" tooltip="74LVC00A" display="74LVC00A"/>
    <hyperlink ref="C138" r:id="rId_hyperlink_137" tooltip="74LVC04A" display="74LVC04A"/>
    <hyperlink ref="C139" r:id="rId_hyperlink_138" tooltip="74LVC06A" display="74LVC06A"/>
    <hyperlink ref="C140" r:id="rId_hyperlink_139" tooltip="74LVC07A" display="74LVC07A"/>
    <hyperlink ref="C141" r:id="rId_hyperlink_140" tooltip="74LVC08A" display="74LVC08A"/>
    <hyperlink ref="C142" r:id="rId_hyperlink_141" tooltip="74LVC125A" display="74LVC125A"/>
    <hyperlink ref="C143" r:id="rId_hyperlink_142" tooltip="74LVC126A" display="74LVC126A"/>
    <hyperlink ref="C144" r:id="rId_hyperlink_143" tooltip="74LVC14A" display="74LVC14A"/>
    <hyperlink ref="C145" r:id="rId_hyperlink_144" tooltip="74LVC1G00" display="74LVC1G00"/>
    <hyperlink ref="C146" r:id="rId_hyperlink_145" tooltip="74LVC1G00Q" display="74LVC1G00Q"/>
    <hyperlink ref="C147" r:id="rId_hyperlink_146" tooltip="74LVC1G02" display="74LVC1G02"/>
    <hyperlink ref="C148" r:id="rId_hyperlink_147" tooltip="74LVC1G02Q" display="74LVC1G02Q"/>
    <hyperlink ref="C149" r:id="rId_hyperlink_148" tooltip="74LVC1G04" display="74LVC1G04"/>
    <hyperlink ref="C150" r:id="rId_hyperlink_149" tooltip="74LVC1G04Q" display="74LVC1G04Q"/>
    <hyperlink ref="C151" r:id="rId_hyperlink_150" tooltip="74LVC1G06" display="74LVC1G06"/>
    <hyperlink ref="C152" r:id="rId_hyperlink_151" tooltip="74LVC1G06Q" display="74LVC1G06Q"/>
    <hyperlink ref="C153" r:id="rId_hyperlink_152" tooltip="74LVC1G07" display="74LVC1G07"/>
    <hyperlink ref="C154" r:id="rId_hyperlink_153" tooltip="74LVC1G07Q" display="74LVC1G07Q"/>
    <hyperlink ref="C155" r:id="rId_hyperlink_154" tooltip="74LVC1G08" display="74LVC1G08"/>
    <hyperlink ref="C156" r:id="rId_hyperlink_155" tooltip="74LVC1G08Q" display="74LVC1G08Q"/>
    <hyperlink ref="C157" r:id="rId_hyperlink_156" tooltip="74LVC1G10" display="74LVC1G10"/>
    <hyperlink ref="C158" r:id="rId_hyperlink_157" tooltip="74LVC1G11" display="74LVC1G11"/>
    <hyperlink ref="C159" r:id="rId_hyperlink_158" tooltip="74LVC1G125" display="74LVC1G125"/>
    <hyperlink ref="C160" r:id="rId_hyperlink_159" tooltip="74LVC1G125Q" display="74LVC1G125Q"/>
    <hyperlink ref="C161" r:id="rId_hyperlink_160" tooltip="74LVC1G126" display="74LVC1G126"/>
    <hyperlink ref="C162" r:id="rId_hyperlink_161" tooltip="74LVC1G126Q" display="74LVC1G126Q"/>
    <hyperlink ref="C163" r:id="rId_hyperlink_162" tooltip="74LVC1G14" display="74LVC1G14"/>
    <hyperlink ref="C164" r:id="rId_hyperlink_163" tooltip="74LVC1G14Q" display="74LVC1G14Q"/>
    <hyperlink ref="C165" r:id="rId_hyperlink_164" tooltip="74LVC1G17" display="74LVC1G17"/>
    <hyperlink ref="C166" r:id="rId_hyperlink_165" tooltip="74LVC1G17Q" display="74LVC1G17Q"/>
    <hyperlink ref="C167" r:id="rId_hyperlink_166" tooltip="74LVC1G3157" display="74LVC1G3157"/>
    <hyperlink ref="C168" r:id="rId_hyperlink_167" tooltip="74LVC1G32" display="74LVC1G32"/>
    <hyperlink ref="C169" r:id="rId_hyperlink_168" tooltip="74LVC1G32Q" display="74LVC1G32Q"/>
    <hyperlink ref="C170" r:id="rId_hyperlink_169" tooltip="74LVC1G34" display="74LVC1G34"/>
    <hyperlink ref="C171" r:id="rId_hyperlink_170" tooltip="74LVC1G34Q" display="74LVC1G34Q"/>
    <hyperlink ref="C172" r:id="rId_hyperlink_171" tooltip="74LVC1G57" display="74LVC1G57"/>
    <hyperlink ref="C173" r:id="rId_hyperlink_172" tooltip="74LVC1G58" display="74LVC1G58"/>
    <hyperlink ref="C174" r:id="rId_hyperlink_173" tooltip="74LVC1G86" display="74LVC1G86"/>
    <hyperlink ref="C175" r:id="rId_hyperlink_174" tooltip="74LVC1G86Q" display="74LVC1G86Q"/>
    <hyperlink ref="C176" r:id="rId_hyperlink_175" tooltip="74LVC1G97" display="74LVC1G97"/>
    <hyperlink ref="C177" r:id="rId_hyperlink_176" tooltip="74LVC1G98" display="74LVC1G98"/>
    <hyperlink ref="C178" r:id="rId_hyperlink_177" tooltip="74LVC1T45" display="74LVC1T45"/>
    <hyperlink ref="C179" r:id="rId_hyperlink_178" tooltip="74LVC240A" display="74LVC240A"/>
    <hyperlink ref="C180" r:id="rId_hyperlink_179" tooltip="74LVC241A" display="74LVC241A"/>
    <hyperlink ref="C181" r:id="rId_hyperlink_180" tooltip="74LVC244A" display="74LVC244A"/>
    <hyperlink ref="C182" r:id="rId_hyperlink_181" tooltip="74LVC245A" display="74LVC245A"/>
    <hyperlink ref="C183" r:id="rId_hyperlink_182" tooltip="74LVC273A" display="74LVC273A"/>
    <hyperlink ref="C184" r:id="rId_hyperlink_183" tooltip="74LVC2G00" display="74LVC2G00"/>
    <hyperlink ref="C185" r:id="rId_hyperlink_184" tooltip="74LVC2G02" display="74LVC2G02"/>
    <hyperlink ref="C186" r:id="rId_hyperlink_185" tooltip="74LVC2G04" display="74LVC2G04"/>
    <hyperlink ref="C187" r:id="rId_hyperlink_186" tooltip="74LVC2G06" display="74LVC2G06"/>
    <hyperlink ref="C188" r:id="rId_hyperlink_187" tooltip="74LVC2G07" display="74LVC2G07"/>
    <hyperlink ref="C189" r:id="rId_hyperlink_188" tooltip="74LVC2G08" display="74LVC2G08"/>
    <hyperlink ref="C190" r:id="rId_hyperlink_189" tooltip="74LVC2G125" display="74LVC2G125"/>
    <hyperlink ref="C191" r:id="rId_hyperlink_190" tooltip="74LVC2G126" display="74LVC2G126"/>
    <hyperlink ref="C192" r:id="rId_hyperlink_191" tooltip="74LVC2G14" display="74LVC2G14"/>
    <hyperlink ref="C193" r:id="rId_hyperlink_192" tooltip="74LVC2G17" display="74LVC2G17"/>
    <hyperlink ref="C194" r:id="rId_hyperlink_193" tooltip="74LVC2G32" display="74LVC2G32"/>
    <hyperlink ref="C195" r:id="rId_hyperlink_194" tooltip="74LVC2G34" display="74LVC2G34"/>
    <hyperlink ref="C196" r:id="rId_hyperlink_195" tooltip="74LVC2G38" display="74LVC2G38"/>
    <hyperlink ref="C197" r:id="rId_hyperlink_196" tooltip="74LVC2G86" display="74LVC2G86"/>
    <hyperlink ref="C198" r:id="rId_hyperlink_197" tooltip="74LVC2T45" display="74LVC2T45"/>
    <hyperlink ref="C199" r:id="rId_hyperlink_198" tooltip="74LVC32A" display="74LVC32A"/>
    <hyperlink ref="C200" r:id="rId_hyperlink_199" tooltip="74LVC373A" display="74LVC373A"/>
    <hyperlink ref="C201" r:id="rId_hyperlink_200" tooltip="74LVC374A" display="74LVC374A"/>
    <hyperlink ref="C202" r:id="rId_hyperlink_201" tooltip="74LVC3G04" display="74LVC3G04"/>
    <hyperlink ref="C203" r:id="rId_hyperlink_202" tooltip="74LVC3G06" display="74LVC3G06"/>
    <hyperlink ref="C204" r:id="rId_hyperlink_203" tooltip="74LVC3G07" display="74LVC3G07"/>
    <hyperlink ref="C205" r:id="rId_hyperlink_204" tooltip="74LVC3G14" display="74LVC3G14"/>
    <hyperlink ref="C206" r:id="rId_hyperlink_205" tooltip="74LVC3G17" display="74LVC3G17"/>
    <hyperlink ref="C207" r:id="rId_hyperlink_206" tooltip="74LVC3G34" display="74LVC3G34"/>
    <hyperlink ref="C208" r:id="rId_hyperlink_207" tooltip="74LVC540A" display="74LVC540A"/>
    <hyperlink ref="C209" r:id="rId_hyperlink_208" tooltip="74LVC541A" display="74LVC541A"/>
    <hyperlink ref="C210" r:id="rId_hyperlink_209" tooltip="74LVC573A" display="74LVC573A"/>
    <hyperlink ref="C211" r:id="rId_hyperlink_210" tooltip="74LVC574A" display="74LVC574A"/>
    <hyperlink ref="C212" r:id="rId_hyperlink_211" tooltip="74LVC86A" display="74LVC86A"/>
    <hyperlink ref="C213" r:id="rId_hyperlink_212" tooltip="74LVCE1G00" display="74LVCE1G00"/>
    <hyperlink ref="C214" r:id="rId_hyperlink_213" tooltip="74LVCE1G02" display="74LVCE1G02"/>
    <hyperlink ref="C215" r:id="rId_hyperlink_214" tooltip="74LVCE1G04" display="74LVCE1G04"/>
    <hyperlink ref="C216" r:id="rId_hyperlink_215" tooltip="74LVCE1G06" display="74LVCE1G06"/>
    <hyperlink ref="C217" r:id="rId_hyperlink_216" tooltip="74LVCE1G07" display="74LVCE1G07"/>
    <hyperlink ref="C218" r:id="rId_hyperlink_217" tooltip="74LVCE1G08" display="74LVCE1G08"/>
    <hyperlink ref="C219" r:id="rId_hyperlink_218" tooltip="74LVCE1G125" display="74LVCE1G125"/>
    <hyperlink ref="C220" r:id="rId_hyperlink_219" tooltip="74LVCE1G126" display="74LVCE1G126"/>
    <hyperlink ref="C221" r:id="rId_hyperlink_220" tooltip="74LVCE1G32" display="74LVCE1G32"/>
    <hyperlink ref="C222" r:id="rId_hyperlink_221" tooltip="74LVCE1G86" display="74LVCE1G86"/>
    <hyperlink ref="C223" r:id="rId_hyperlink_222" tooltip="74LVCH244A" display="74LVCH244A"/>
    <hyperlink ref="C224" r:id="rId_hyperlink_223" tooltip="74LVCH245A" display="74LVCH245A"/>
    <hyperlink ref="C225" r:id="rId_hyperlink_224" tooltip="74LVCH2T45" display="74LVCH2T45"/>
    <hyperlink ref="C226" r:id="rId_hyperlink_225" tooltip="74LVT245BB" display="74LVT245BB"/>
    <hyperlink ref="B2" r:id="rId_hyperlink_226" tooltip="https://www.diodes.com/assets/Datasheets/74AHC00.pdf" display="https://www.diodes.com/assets/Datasheets/74AHC00.pdf"/>
    <hyperlink ref="B3" r:id="rId_hyperlink_227" tooltip="https://www.diodes.com/assets/Datasheets/74AHC04.pdf" display="https://www.diodes.com/assets/Datasheets/74AHC04.pdf"/>
    <hyperlink ref="B4" r:id="rId_hyperlink_228" tooltip="https://www.diodes.com/assets/Datasheets/74AHC05.pdf" display="https://www.diodes.com/assets/Datasheets/74AHC05.pdf"/>
    <hyperlink ref="B5" r:id="rId_hyperlink_229" tooltip="https://www.diodes.com/assets/Datasheets/74AHC08.pdf" display="https://www.diodes.com/assets/Datasheets/74AHC08.pdf"/>
    <hyperlink ref="B6" r:id="rId_hyperlink_230" tooltip="https://www.diodes.com/assets/Datasheets/74AHC125.pdf" display="https://www.diodes.com/assets/Datasheets/74AHC125.pdf"/>
    <hyperlink ref="B7" r:id="rId_hyperlink_231" tooltip="https://www.diodes.com/assets/Datasheets/74AHC126.pdf" display="https://www.diodes.com/assets/Datasheets/74AHC126.pdf"/>
    <hyperlink ref="B8" r:id="rId_hyperlink_232" tooltip="https://www.diodes.com/assets/Datasheets/74AHC138.pdf" display="https://www.diodes.com/assets/Datasheets/74AHC138.pdf"/>
    <hyperlink ref="B9" r:id="rId_hyperlink_233" tooltip="https://www.diodes.com/assets/Datasheets/74AHC14.pdf" display="https://www.diodes.com/assets/Datasheets/74AHC14.pdf"/>
    <hyperlink ref="B10" r:id="rId_hyperlink_234" tooltip="https://www.diodes.com/assets/Datasheets/74AHC164.pdf" display="https://www.diodes.com/assets/Datasheets/74AHC164.pdf"/>
    <hyperlink ref="B11" r:id="rId_hyperlink_235" tooltip="https://www.diodes.com/assets/Datasheets/74AHC1G00.pdf" display="https://www.diodes.com/assets/Datasheets/74AHC1G00.pdf"/>
    <hyperlink ref="B12" r:id="rId_hyperlink_236" tooltip="https://www.diodes.com/assets/Datasheets/74AHC1G00Q.pdf" display="https://www.diodes.com/assets/Datasheets/74AHC1G00Q.pdf"/>
    <hyperlink ref="B13" r:id="rId_hyperlink_237" tooltip="https://www.diodes.com/assets/Datasheets/74AHC1G02.pdf" display="https://www.diodes.com/assets/Datasheets/74AHC1G02.pdf"/>
    <hyperlink ref="B14" r:id="rId_hyperlink_238" tooltip="https://www.diodes.com/assets/Datasheets/74AHC1G02Q.pdf" display="https://www.diodes.com/assets/Datasheets/74AHC1G02Q.pdf"/>
    <hyperlink ref="B15" r:id="rId_hyperlink_239" tooltip="https://www.diodes.com/assets/Datasheets/74AHC1G04.pdf" display="https://www.diodes.com/assets/Datasheets/74AHC1G04.pdf"/>
    <hyperlink ref="B16" r:id="rId_hyperlink_240" tooltip="https://www.diodes.com/assets/Datasheets/74AHC1G04Q.pdf" display="https://www.diodes.com/assets/Datasheets/74AHC1G04Q.pdf"/>
    <hyperlink ref="B17" r:id="rId_hyperlink_241" tooltip="https://www.diodes.com/assets/Datasheets/74AHC1G07Q.pdf" display="https://www.diodes.com/assets/Datasheets/74AHC1G07Q.pdf"/>
    <hyperlink ref="B18" r:id="rId_hyperlink_242" tooltip="https://www.diodes.com/assets/Datasheets/74AHC1G08.pdf" display="https://www.diodes.com/assets/Datasheets/74AHC1G08.pdf"/>
    <hyperlink ref="B19" r:id="rId_hyperlink_243" tooltip="https://www.diodes.com/assets/Datasheets/74AHC1G08Q.pdf" display="https://www.diodes.com/assets/Datasheets/74AHC1G08Q.pdf"/>
    <hyperlink ref="B20" r:id="rId_hyperlink_244" tooltip="https://www.diodes.com/assets/Datasheets/74AHC1G09.pdf" display="https://www.diodes.com/assets/Datasheets/74AHC1G09.pdf"/>
    <hyperlink ref="B21" r:id="rId_hyperlink_245" tooltip="https://www.diodes.com/assets/Datasheets/74AHC1G09Q.pdf" display="https://www.diodes.com/assets/Datasheets/74AHC1G09Q.pdf"/>
    <hyperlink ref="B22" r:id="rId_hyperlink_246" tooltip="https://www.diodes.com/assets/Datasheets/74AHC1G125.pdf" display="https://www.diodes.com/assets/Datasheets/74AHC1G125.pdf"/>
    <hyperlink ref="B23" r:id="rId_hyperlink_247" tooltip="https://www.diodes.com/assets/Datasheets/74AHC1G125Q.pdf" display="https://www.diodes.com/assets/Datasheets/74AHC1G125Q.pdf"/>
    <hyperlink ref="B24" r:id="rId_hyperlink_248" tooltip="https://www.diodes.com/assets/Datasheets/74AHC1G126.pdf" display="https://www.diodes.com/assets/Datasheets/74AHC1G126.pdf"/>
    <hyperlink ref="B25" r:id="rId_hyperlink_249" tooltip="https://www.diodes.com/assets/Datasheets/74AHC1G126Q.pdf" display="https://www.diodes.com/assets/Datasheets/74AHC1G126Q.pdf"/>
    <hyperlink ref="B26" r:id="rId_hyperlink_250" tooltip="https://www.diodes.com/assets/Datasheets/74AHC1G14.pdf" display="https://www.diodes.com/assets/Datasheets/74AHC1G14.pdf"/>
    <hyperlink ref="B27" r:id="rId_hyperlink_251" tooltip="https://www.diodes.com/assets/Datasheets/74AHC1G14Q.pdf" display="https://www.diodes.com/assets/Datasheets/74AHC1G14Q.pdf"/>
    <hyperlink ref="B28" r:id="rId_hyperlink_252" tooltip="https://www.diodes.com/assets/Datasheets/74AHC1G32.pdf" display="https://www.diodes.com/assets/Datasheets/74AHC1G32.pdf"/>
    <hyperlink ref="B29" r:id="rId_hyperlink_253" tooltip="https://www.diodes.com/assets/Datasheets/74AHC1G32Q.pdf" display="https://www.diodes.com/assets/Datasheets/74AHC1G32Q.pdf"/>
    <hyperlink ref="B30" r:id="rId_hyperlink_254" tooltip="https://www.diodes.com/assets/Datasheets/74AHC1G86.pdf" display="https://www.diodes.com/assets/Datasheets/74AHC1G86.pdf"/>
    <hyperlink ref="B31" r:id="rId_hyperlink_255" tooltip="https://www.diodes.com/assets/Datasheets/74AHC1G86Q.pdf" display="https://www.diodes.com/assets/Datasheets/74AHC1G86Q.pdf"/>
    <hyperlink ref="B32" r:id="rId_hyperlink_256" tooltip="https://www.diodes.com/assets/Datasheets/74AHC1GU04.pdf" display="https://www.diodes.com/assets/Datasheets/74AHC1GU04.pdf"/>
    <hyperlink ref="B33" r:id="rId_hyperlink_257" tooltip="https://www.diodes.com/assets/Datasheets/74AHC32.pdf" display="https://www.diodes.com/assets/Datasheets/74AHC32.pdf"/>
    <hyperlink ref="B34" r:id="rId_hyperlink_258" tooltip="https://www.diodes.com/assets/Datasheets/74AHC594.pdf" display="https://www.diodes.com/assets/Datasheets/74AHC594.pdf"/>
    <hyperlink ref="B35" r:id="rId_hyperlink_259" tooltip="https://www.diodes.com/assets/Datasheets/74AHC595.pdf" display="https://www.diodes.com/assets/Datasheets/74AHC595.pdf"/>
    <hyperlink ref="B36" r:id="rId_hyperlink_260" tooltip="https://www.diodes.com/assets/Datasheets/74AHC86.pdf" display="https://www.diodes.com/assets/Datasheets/74AHC86.pdf"/>
    <hyperlink ref="B37" r:id="rId_hyperlink_261" tooltip="https://www.diodes.com/assets/Datasheets/74AHCT00.pdf" display="https://www.diodes.com/assets/Datasheets/74AHCT00.pdf"/>
    <hyperlink ref="B38" r:id="rId_hyperlink_262" tooltip="https://www.diodes.com/assets/Datasheets/74AHCT04.pdf" display="https://www.diodes.com/assets/Datasheets/74AHCT04.pdf"/>
    <hyperlink ref="B39" r:id="rId_hyperlink_263" tooltip="https://www.diodes.com/assets/Datasheets/74AHCT08.pdf" display="https://www.diodes.com/assets/Datasheets/74AHCT08.pdf"/>
    <hyperlink ref="B40" r:id="rId_hyperlink_264" tooltip="https://www.diodes.com/assets/Datasheets/74AHCT125.pdf" display="https://www.diodes.com/assets/Datasheets/74AHCT125.pdf"/>
    <hyperlink ref="B41" r:id="rId_hyperlink_265" tooltip="https://www.diodes.com/assets/Datasheets/74AHCT126.pdf" display="https://www.diodes.com/assets/Datasheets/74AHCT126.pdf"/>
    <hyperlink ref="B42" r:id="rId_hyperlink_266" tooltip="https://www.diodes.com/assets/Datasheets/74AHCT138.pdf" display="https://www.diodes.com/assets/Datasheets/74AHCT138.pdf"/>
    <hyperlink ref="B43" r:id="rId_hyperlink_267" tooltip="https://www.diodes.com/assets/Datasheets/74AHCT14.pdf" display="https://www.diodes.com/assets/Datasheets/74AHCT14.pdf"/>
    <hyperlink ref="B44" r:id="rId_hyperlink_268" tooltip="https://www.diodes.com/assets/Datasheets/74AHCT164.pdf" display="https://www.diodes.com/assets/Datasheets/74AHCT164.pdf"/>
    <hyperlink ref="B45" r:id="rId_hyperlink_269" tooltip="https://www.diodes.com/assets/Datasheets/74AHCT1G00.pdf" display="https://www.diodes.com/assets/Datasheets/74AHCT1G00.pdf"/>
    <hyperlink ref="B46" r:id="rId_hyperlink_270" tooltip="https://www.diodes.com/assets/Datasheets/74AHCT1G00Q.pdf" display="https://www.diodes.com/assets/Datasheets/74AHCT1G00Q.pdf"/>
    <hyperlink ref="B47" r:id="rId_hyperlink_271" tooltip="https://www.diodes.com/assets/Datasheets/74AHCT1G02.pdf" display="https://www.diodes.com/assets/Datasheets/74AHCT1G02.pdf"/>
    <hyperlink ref="B48" r:id="rId_hyperlink_272" tooltip="https://www.diodes.com/assets/Datasheets/74AHCT1G02Q.pdf" display="https://www.diodes.com/assets/Datasheets/74AHCT1G02Q.pdf"/>
    <hyperlink ref="B49" r:id="rId_hyperlink_273" tooltip="https://www.diodes.com/assets/Datasheets/74AHCT1G04.pdf" display="https://www.diodes.com/assets/Datasheets/74AHCT1G04.pdf"/>
    <hyperlink ref="B50" r:id="rId_hyperlink_274" tooltip="https://www.diodes.com/assets/Datasheets/74AHCT1G04Q.pdf" display="https://www.diodes.com/assets/Datasheets/74AHCT1G04Q.pdf"/>
    <hyperlink ref="B51" r:id="rId_hyperlink_275" tooltip="https://www.diodes.com/assets/Datasheets/74AHCT1G07Q.pdf" display="https://www.diodes.com/assets/Datasheets/74AHCT1G07Q.pdf"/>
    <hyperlink ref="B52" r:id="rId_hyperlink_276" tooltip="https://www.diodes.com/assets/Datasheets/74AHCT1G08.pdf" display="https://www.diodes.com/assets/Datasheets/74AHCT1G08.pdf"/>
    <hyperlink ref="B53" r:id="rId_hyperlink_277" tooltip="https://www.diodes.com/assets/Datasheets/74AHCT1G08Q.pdf" display="https://www.diodes.com/assets/Datasheets/74AHCT1G08Q.pdf"/>
    <hyperlink ref="B54" r:id="rId_hyperlink_278" tooltip="https://www.diodes.com/assets/Datasheets/74AHCT1G125.pdf" display="https://www.diodes.com/assets/Datasheets/74AHCT1G125.pdf"/>
    <hyperlink ref="B55" r:id="rId_hyperlink_279" tooltip="https://www.diodes.com/assets/Datasheets/74AHCT1G125Q.pdf" display="https://www.diodes.com/assets/Datasheets/74AHCT1G125Q.pdf"/>
    <hyperlink ref="B56" r:id="rId_hyperlink_280" tooltip="https://www.diodes.com/assets/Datasheets/74AHCT1G126.pdf" display="https://www.diodes.com/assets/Datasheets/74AHCT1G126.pdf"/>
    <hyperlink ref="B57" r:id="rId_hyperlink_281" tooltip="https://www.diodes.com/assets/Datasheets/74AHCT1G126Q.pdf" display="https://www.diodes.com/assets/Datasheets/74AHCT1G126Q.pdf"/>
    <hyperlink ref="B58" r:id="rId_hyperlink_282" tooltip="https://www.diodes.com/assets/Datasheets/74AHCT1G14.pdf" display="https://www.diodes.com/assets/Datasheets/74AHCT1G14.pdf"/>
    <hyperlink ref="B59" r:id="rId_hyperlink_283" tooltip="https://www.diodes.com/assets/Datasheets/74AHCT1G14Q.pdf" display="https://www.diodes.com/assets/Datasheets/74AHCT1G14Q.pdf"/>
    <hyperlink ref="B60" r:id="rId_hyperlink_284" tooltip="https://www.diodes.com/assets/Datasheets/74AHCT1G32.pdf" display="https://www.diodes.com/assets/Datasheets/74AHCT1G32.pdf"/>
    <hyperlink ref="B61" r:id="rId_hyperlink_285" tooltip="https://www.diodes.com/assets/Datasheets/74AHCT1G32Q.pdf" display="https://www.diodes.com/assets/Datasheets/74AHCT1G32Q.pdf"/>
    <hyperlink ref="B62" r:id="rId_hyperlink_286" tooltip="https://www.diodes.com/assets/Datasheets/74AHCT1G86.pdf" display="https://www.diodes.com/assets/Datasheets/74AHCT1G86.pdf"/>
    <hyperlink ref="B63" r:id="rId_hyperlink_287" tooltip="https://www.diodes.com/assets/Datasheets/74AHCT1G86Q.pdf" display="https://www.diodes.com/assets/Datasheets/74AHCT1G86Q.pdf"/>
    <hyperlink ref="B64" r:id="rId_hyperlink_288" tooltip="https://www.diodes.com/assets/Datasheets/74AHCT32.pdf" display="https://www.diodes.com/assets/Datasheets/74AHCT32.pdf"/>
    <hyperlink ref="B65" r:id="rId_hyperlink_289" tooltip="https://www.diodes.com/assets/Datasheets/74AHCT594.pdf" display="https://www.diodes.com/assets/Datasheets/74AHCT594.pdf"/>
    <hyperlink ref="B66" r:id="rId_hyperlink_290" tooltip="https://www.diodes.com/assets/Datasheets/74AHCT595.pdf" display="https://www.diodes.com/assets/Datasheets/74AHCT595.pdf"/>
    <hyperlink ref="B67" r:id="rId_hyperlink_291" tooltip="https://www.diodes.com/assets/Datasheets/74AHCT86.pdf" display="https://www.diodes.com/assets/Datasheets/74AHCT86.pdf"/>
    <hyperlink ref="B68" r:id="rId_hyperlink_292" tooltip="https://www.diodes.com/assets/Datasheets/74AHCU04.pdf" display="https://www.diodes.com/assets/Datasheets/74AHCU04.pdf"/>
    <hyperlink ref="B69" r:id="rId_hyperlink_293" tooltip="https://www.diodes.com/assets/Datasheets/74AUP1G00.pdf" display="https://www.diodes.com/assets/Datasheets/74AUP1G00.pdf"/>
    <hyperlink ref="B70" r:id="rId_hyperlink_294" tooltip="https://www.diodes.com/assets/Datasheets/74AUP1G02.pdf" display="https://www.diodes.com/assets/Datasheets/74AUP1G02.pdf"/>
    <hyperlink ref="B71" r:id="rId_hyperlink_295" tooltip="https://www.diodes.com/assets/Datasheets/74AUP1G04.pdf" display="https://www.diodes.com/assets/Datasheets/74AUP1G04.pdf"/>
    <hyperlink ref="B72" r:id="rId_hyperlink_296" tooltip="https://www.diodes.com/assets/Datasheets/74AUP1G06.pdf" display="https://www.diodes.com/assets/Datasheets/74AUP1G06.pdf"/>
    <hyperlink ref="B73" r:id="rId_hyperlink_297" tooltip="https://www.diodes.com/assets/Datasheets/74AUP1G07.pdf" display="https://www.diodes.com/assets/Datasheets/74AUP1G07.pdf"/>
    <hyperlink ref="B74" r:id="rId_hyperlink_298" tooltip="https://www.diodes.com/assets/Datasheets/74AUP1G08.pdf" display="https://www.diodes.com/assets/Datasheets/74AUP1G08.pdf"/>
    <hyperlink ref="B75" r:id="rId_hyperlink_299" tooltip="https://www.diodes.com/assets/Datasheets/74AUP1G09.pdf" display="https://www.diodes.com/assets/Datasheets/74AUP1G09.pdf"/>
    <hyperlink ref="B76" r:id="rId_hyperlink_300" tooltip="https://www.diodes.com/assets/Datasheets/74AUP1G125.pdf" display="https://www.diodes.com/assets/Datasheets/74AUP1G125.pdf"/>
    <hyperlink ref="B77" r:id="rId_hyperlink_301" tooltip="https://www.diodes.com/assets/Datasheets/74AUP1G126.pdf" display="https://www.diodes.com/assets/Datasheets/74AUP1G126.pdf"/>
    <hyperlink ref="B78" r:id="rId_hyperlink_302" tooltip="https://www.diodes.com/assets/Datasheets/74AUP1G14.pdf" display="https://www.diodes.com/assets/Datasheets/74AUP1G14.pdf"/>
    <hyperlink ref="B79" r:id="rId_hyperlink_303" tooltip="https://www.diodes.com/assets/Datasheets/74AUP1G17.pdf" display="https://www.diodes.com/assets/Datasheets/74AUP1G17.pdf"/>
    <hyperlink ref="B80" r:id="rId_hyperlink_304" tooltip="https://www.diodes.com/assets/Datasheets/74AUP1G32.pdf" display="https://www.diodes.com/assets/Datasheets/74AUP1G32.pdf"/>
    <hyperlink ref="B81" r:id="rId_hyperlink_305" tooltip="https://www.diodes.com/assets/Datasheets/74AUP1G34.pdf" display="https://www.diodes.com/assets/Datasheets/74AUP1G34.pdf"/>
    <hyperlink ref="B82" r:id="rId_hyperlink_306" tooltip="https://www.diodes.com/assets/Datasheets/74AUP1G86.pdf" display="https://www.diodes.com/assets/Datasheets/74AUP1G86.pdf"/>
    <hyperlink ref="B83" r:id="rId_hyperlink_307" tooltip="https://www.diodes.com/assets/Datasheets/74AUP1T34.pdf" display="https://www.diodes.com/assets/Datasheets/74AUP1T34.pdf"/>
    <hyperlink ref="B84" r:id="rId_hyperlink_308" tooltip="https://www.diodes.com/assets/Datasheets/74AUP1T34Q.pdf" display="https://www.diodes.com/assets/Datasheets/74AUP1T34Q.pdf"/>
    <hyperlink ref="B85" r:id="rId_hyperlink_309" tooltip="https://www.diodes.com/assets/Datasheets/74AUP2G00.pdf" display="https://www.diodes.com/assets/Datasheets/74AUP2G00.pdf"/>
    <hyperlink ref="B86" r:id="rId_hyperlink_310" tooltip="https://www.diodes.com/assets/Datasheets/74AUP2G02.pdf" display="https://www.diodes.com/assets/Datasheets/74AUP2G02.pdf"/>
    <hyperlink ref="B87" r:id="rId_hyperlink_311" tooltip="https://www.diodes.com/assets/Datasheets/74AUP2G04.pdf" display="https://www.diodes.com/assets/Datasheets/74AUP2G04.pdf"/>
    <hyperlink ref="B88" r:id="rId_hyperlink_312" tooltip="https://www.diodes.com/assets/Datasheets/74AUP2G06.pdf" display="https://www.diodes.com/assets/Datasheets/74AUP2G06.pdf"/>
    <hyperlink ref="B89" r:id="rId_hyperlink_313" tooltip="https://www.diodes.com/assets/Datasheets/74AUP2G07.pdf" display="https://www.diodes.com/assets/Datasheets/74AUP2G07.pdf"/>
    <hyperlink ref="B90" r:id="rId_hyperlink_314" tooltip="https://www.diodes.com/assets/Datasheets/74AUP2G08.pdf" display="https://www.diodes.com/assets/Datasheets/74AUP2G08.pdf"/>
    <hyperlink ref="B91" r:id="rId_hyperlink_315" tooltip="https://www.diodes.com/assets/Datasheets/74AUP2G125.pdf" display="https://www.diodes.com/assets/Datasheets/74AUP2G125.pdf"/>
    <hyperlink ref="B92" r:id="rId_hyperlink_316" tooltip="https://www.diodes.com/assets/Datasheets/74AUP2G126.pdf" display="https://www.diodes.com/assets/Datasheets/74AUP2G126.pdf"/>
    <hyperlink ref="B93" r:id="rId_hyperlink_317" tooltip="https://www.diodes.com/assets/Datasheets/74AUP2G14.pdf" display="https://www.diodes.com/assets/Datasheets/74AUP2G14.pdf"/>
    <hyperlink ref="B94" r:id="rId_hyperlink_318" tooltip="https://www.diodes.com/assets/Datasheets/74AUP2G17.pdf" display="https://www.diodes.com/assets/Datasheets/74AUP2G17.pdf"/>
    <hyperlink ref="B95" r:id="rId_hyperlink_319" tooltip="https://www.diodes.com/assets/Datasheets/74AUP2G32.pdf" display="https://www.diodes.com/assets/Datasheets/74AUP2G32.pdf"/>
    <hyperlink ref="B96" r:id="rId_hyperlink_320" tooltip="https://www.diodes.com/assets/Datasheets/74AUP2G34.pdf" display="https://www.diodes.com/assets/Datasheets/74AUP2G34.pdf"/>
    <hyperlink ref="B97" r:id="rId_hyperlink_321" tooltip="https://www.diodes.com/assets/Datasheets/74AUP2G3404.pdf" display="https://www.diodes.com/assets/Datasheets/74AUP2G3404.pdf"/>
    <hyperlink ref="B98" r:id="rId_hyperlink_322" tooltip="https://www.diodes.com/assets/Datasheets/74AUP2G86.pdf" display="https://www.diodes.com/assets/Datasheets/74AUP2G86.pdf"/>
    <hyperlink ref="B99" r:id="rId_hyperlink_323" tooltip="https://www.diodes.com/assets/Datasheets/74AVC1T45.pdf" display="https://www.diodes.com/assets/Datasheets/74AVC1T45.pdf"/>
    <hyperlink ref="B100" r:id="rId_hyperlink_324" tooltip="https://www.diodes.com/assets/Datasheets/74AVCH1T45.pdf" display="https://www.diodes.com/assets/Datasheets/74AVCH1T45.pdf"/>
    <hyperlink ref="B101" r:id="rId_hyperlink_325" tooltip="https://www.diodes.com/assets/Datasheets/74HC00.pdf" display="https://www.diodes.com/assets/Datasheets/74HC00.pdf"/>
    <hyperlink ref="B102" r:id="rId_hyperlink_326" tooltip="https://www.diodes.com/assets/Datasheets/74HC04.pdf" display="https://www.diodes.com/assets/Datasheets/74HC04.pdf"/>
    <hyperlink ref="B103" r:id="rId_hyperlink_327" tooltip="https://www.diodes.com/assets/Datasheets/74HC05.pdf" display="https://www.diodes.com/assets/Datasheets/74HC05.pdf"/>
    <hyperlink ref="B104" r:id="rId_hyperlink_328" tooltip="https://www.diodes.com/assets/Datasheets/74HC08.pdf" display="https://www.diodes.com/assets/Datasheets/74HC08.pdf"/>
    <hyperlink ref="B105" r:id="rId_hyperlink_329" tooltip="https://www.diodes.com/assets/Datasheets/74HC125.pdf" display="https://www.diodes.com/assets/Datasheets/74HC125.pdf"/>
    <hyperlink ref="B106" r:id="rId_hyperlink_330" tooltip="https://www.diodes.com/assets/Datasheets/74HC126.pdf" display="https://www.diodes.com/assets/Datasheets/74HC126.pdf"/>
    <hyperlink ref="B107" r:id="rId_hyperlink_331" tooltip="https://www.diodes.com/assets/Datasheets/74HC138.pdf" display="https://www.diodes.com/assets/Datasheets/74HC138.pdf"/>
    <hyperlink ref="B108" r:id="rId_hyperlink_332" tooltip="https://www.diodes.com/assets/Datasheets/74HC14.pdf" display="https://www.diodes.com/assets/Datasheets/74HC14.pdf"/>
    <hyperlink ref="B109" r:id="rId_hyperlink_333" tooltip="https://www.diodes.com/assets/Datasheets/74HC164.pdf" display="https://www.diodes.com/assets/Datasheets/74HC164.pdf"/>
    <hyperlink ref="B110" r:id="rId_hyperlink_334" tooltip="https://www.diodes.com/assets/Datasheets/74HC32.pdf" display="https://www.diodes.com/assets/Datasheets/74HC32.pdf"/>
    <hyperlink ref="B111" r:id="rId_hyperlink_335" tooltip="https://www.diodes.com/assets/Datasheets/74HC594.pdf" display="https://www.diodes.com/assets/Datasheets/74HC594.pdf"/>
    <hyperlink ref="B112" r:id="rId_hyperlink_336" tooltip="https://www.diodes.com/assets/Datasheets/74HC595.pdf" display="https://www.diodes.com/assets/Datasheets/74HC595.pdf"/>
    <hyperlink ref="B113" r:id="rId_hyperlink_337" tooltip="https://www.diodes.com/assets/Datasheets/74HC86.pdf" display="https://www.diodes.com/assets/Datasheets/74HC86.pdf"/>
    <hyperlink ref="B114" r:id="rId_hyperlink_338" tooltip="https://www.diodes.com/assets/Datasheets/74HCT00.pdf" display="https://www.diodes.com/assets/Datasheets/74HCT00.pdf"/>
    <hyperlink ref="B115" r:id="rId_hyperlink_339" tooltip="https://www.diodes.com/assets/Datasheets/74HCT04.pdf" display="https://www.diodes.com/assets/Datasheets/74HCT04.pdf"/>
    <hyperlink ref="B116" r:id="rId_hyperlink_340" tooltip="https://www.diodes.com/assets/Datasheets/74HCT08.pdf" display="https://www.diodes.com/assets/Datasheets/74HCT08.pdf"/>
    <hyperlink ref="B117" r:id="rId_hyperlink_341" tooltip="https://www.diodes.com/assets/Datasheets/74HCT125.pdf" display="https://www.diodes.com/assets/Datasheets/74HCT125.pdf"/>
    <hyperlink ref="B118" r:id="rId_hyperlink_342" tooltip="https://www.diodes.com/assets/Datasheets/74HCT126.pdf" display="https://www.diodes.com/assets/Datasheets/74HCT126.pdf"/>
    <hyperlink ref="B119" r:id="rId_hyperlink_343" tooltip="https://www.diodes.com/assets/Datasheets/74HCT138.pdf" display="https://www.diodes.com/assets/Datasheets/74HCT138.pdf"/>
    <hyperlink ref="B120" r:id="rId_hyperlink_344" tooltip="https://www.diodes.com/assets/Datasheets/74HCT14.pdf" display="https://www.diodes.com/assets/Datasheets/74HCT14.pdf"/>
    <hyperlink ref="B121" r:id="rId_hyperlink_345" tooltip="https://www.diodes.com/assets/Datasheets/74HCT164.pdf" display="https://www.diodes.com/assets/Datasheets/74HCT164.pdf"/>
    <hyperlink ref="B122" r:id="rId_hyperlink_346" tooltip="https://www.diodes.com/assets/Datasheets/74HCT32.pdf" display="https://www.diodes.com/assets/Datasheets/74HCT32.pdf"/>
    <hyperlink ref="B123" r:id="rId_hyperlink_347" tooltip="https://www.diodes.com/assets/Datasheets/74HCT594.pdf" display="https://www.diodes.com/assets/Datasheets/74HCT594.pdf"/>
    <hyperlink ref="B124" r:id="rId_hyperlink_348" tooltip="https://www.diodes.com/assets/Datasheets/74HCT595.pdf" display="https://www.diodes.com/assets/Datasheets/74HCT595.pdf"/>
    <hyperlink ref="B125" r:id="rId_hyperlink_349" tooltip="https://www.diodes.com/assets/Datasheets/74HCT86.pdf" display="https://www.diodes.com/assets/Datasheets/74HCT86.pdf"/>
    <hyperlink ref="B126" r:id="rId_hyperlink_350" tooltip="https://www.diodes.com/assets/Datasheets/74HCU04.pdf" display="https://www.diodes.com/assets/Datasheets/74HCU04.pdf"/>
    <hyperlink ref="B127" r:id="rId_hyperlink_351" tooltip="https://www.diodes.com/assets/Datasheets/74LV00A.pdf" display="https://www.diodes.com/assets/Datasheets/74LV00A.pdf"/>
    <hyperlink ref="B128" r:id="rId_hyperlink_352" tooltip="https://www.diodes.com/assets/Datasheets/74LV04A.pdf" display="https://www.diodes.com/assets/Datasheets/74LV04A.pdf"/>
    <hyperlink ref="B129" r:id="rId_hyperlink_353" tooltip="https://www.diodes.com/assets/Datasheets/74LV05A.pdf" display="https://www.diodes.com/assets/Datasheets/74LV05A.pdf"/>
    <hyperlink ref="B130" r:id="rId_hyperlink_354" tooltip="https://www.diodes.com/assets/Datasheets/74LV06A.pdf" display="https://www.diodes.com/assets/Datasheets/74LV06A.pdf"/>
    <hyperlink ref="B131" r:id="rId_hyperlink_355" tooltip="https://www.diodes.com/assets/Datasheets/74LV07A.pdf" display="https://www.diodes.com/assets/Datasheets/74LV07A.pdf"/>
    <hyperlink ref="B132" r:id="rId_hyperlink_356" tooltip="https://www.diodes.com/assets/Datasheets/74LV08A.pdf" display="https://www.diodes.com/assets/Datasheets/74LV08A.pdf"/>
    <hyperlink ref="B133" r:id="rId_hyperlink_357" tooltip="https://www.diodes.com/assets/Datasheets/74LV132A.pdf" display="https://www.diodes.com/assets/Datasheets/74LV132A.pdf"/>
    <hyperlink ref="B134" r:id="rId_hyperlink_358" tooltip="https://www.diodes.com/assets/Datasheets/74LV14A.pdf" display="https://www.diodes.com/assets/Datasheets/74LV14A.pdf"/>
    <hyperlink ref="B135" r:id="rId_hyperlink_359" tooltip="https://www.diodes.com/assets/Datasheets/74LV32A.pdf" display="https://www.diodes.com/assets/Datasheets/74LV32A.pdf"/>
    <hyperlink ref="B136" r:id="rId_hyperlink_360" tooltip="https://www.diodes.com/assets/Datasheets/74LV86A.pdf" display="https://www.diodes.com/assets/Datasheets/74LV86A.pdf"/>
    <hyperlink ref="B137" r:id="rId_hyperlink_361" tooltip="https://www.diodes.com/assets/Datasheets/74LVC00A.pdf" display="https://www.diodes.com/assets/Datasheets/74LVC00A.pdf"/>
    <hyperlink ref="B138" r:id="rId_hyperlink_362" tooltip="https://www.diodes.com/assets/Datasheets/74LVC04A.pdf" display="https://www.diodes.com/assets/Datasheets/74LVC04A.pdf"/>
    <hyperlink ref="B139" r:id="rId_hyperlink_363" tooltip="https://www.diodes.com/assets/Datasheets/74LVC06A.pdf" display="https://www.diodes.com/assets/Datasheets/74LVC06A.pdf"/>
    <hyperlink ref="B140" r:id="rId_hyperlink_364" tooltip="https://www.diodes.com/assets/Datasheets/74LVC07A.pdf" display="https://www.diodes.com/assets/Datasheets/74LVC07A.pdf"/>
    <hyperlink ref="B141" r:id="rId_hyperlink_365" tooltip="https://www.diodes.com/assets/Datasheets/74LVC08A.pdf" display="https://www.diodes.com/assets/Datasheets/74LVC08A.pdf"/>
    <hyperlink ref="B142" r:id="rId_hyperlink_366" tooltip="https://www.diodes.com/assets/Datasheets/74LVC125A.pdf" display="https://www.diodes.com/assets/Datasheets/74LVC125A.pdf"/>
    <hyperlink ref="B143" r:id="rId_hyperlink_367" tooltip="https://www.diodes.com/assets/Datasheets/74LVC126A.pdf" display="https://www.diodes.com/assets/Datasheets/74LVC126A.pdf"/>
    <hyperlink ref="B144" r:id="rId_hyperlink_368" tooltip="https://www.diodes.com/assets/Datasheets/74LVC14A.pdf" display="https://www.diodes.com/assets/Datasheets/74LVC14A.pdf"/>
    <hyperlink ref="B145" r:id="rId_hyperlink_369" tooltip="https://www.diodes.com/assets/Datasheets/74LVC1G00.pdf" display="https://www.diodes.com/assets/Datasheets/74LVC1G00.pdf"/>
    <hyperlink ref="B146" r:id="rId_hyperlink_370" tooltip="https://www.diodes.com/assets/Datasheets/74LVC1G00Q.pdf" display="https://www.diodes.com/assets/Datasheets/74LVC1G00Q.pdf"/>
    <hyperlink ref="B147" r:id="rId_hyperlink_371" tooltip="https://www.diodes.com/assets/Datasheets/74LVC1G02.pdf" display="https://www.diodes.com/assets/Datasheets/74LVC1G02.pdf"/>
    <hyperlink ref="B148" r:id="rId_hyperlink_372" tooltip="https://www.diodes.com/assets/Datasheets/74LVC1G02Q.pdf" display="https://www.diodes.com/assets/Datasheets/74LVC1G02Q.pdf"/>
    <hyperlink ref="B149" r:id="rId_hyperlink_373" tooltip="https://www.diodes.com/assets/Datasheets/74LVC1G04.pdf" display="https://www.diodes.com/assets/Datasheets/74LVC1G04.pdf"/>
    <hyperlink ref="B150" r:id="rId_hyperlink_374" tooltip="https://www.diodes.com/assets/Datasheets/74LVC1G04Q.pdf" display="https://www.diodes.com/assets/Datasheets/74LVC1G04Q.pdf"/>
    <hyperlink ref="B151" r:id="rId_hyperlink_375" tooltip="https://www.diodes.com/assets/Datasheets/74LVC1G06.pdf" display="https://www.diodes.com/assets/Datasheets/74LVC1G06.pdf"/>
    <hyperlink ref="B152" r:id="rId_hyperlink_376" tooltip="https://www.diodes.com/assets/Datasheets/74LVC1G06Q.pdf" display="https://www.diodes.com/assets/Datasheets/74LVC1G06Q.pdf"/>
    <hyperlink ref="B153" r:id="rId_hyperlink_377" tooltip="https://www.diodes.com/assets/Datasheets/74LVC1G07.pdf" display="https://www.diodes.com/assets/Datasheets/74LVC1G07.pdf"/>
    <hyperlink ref="B154" r:id="rId_hyperlink_378" tooltip="https://www.diodes.com/assets/Datasheets/74LVC1G07Q.pdf" display="https://www.diodes.com/assets/Datasheets/74LVC1G07Q.pdf"/>
    <hyperlink ref="B155" r:id="rId_hyperlink_379" tooltip="https://www.diodes.com/assets/Datasheets/74LVC1G08.pdf" display="https://www.diodes.com/assets/Datasheets/74LVC1G08.pdf"/>
    <hyperlink ref="B156" r:id="rId_hyperlink_380" tooltip="https://www.diodes.com/assets/Datasheets/74LVC1G08Q.pdf" display="https://www.diodes.com/assets/Datasheets/74LVC1G08Q.pdf"/>
    <hyperlink ref="B157" r:id="rId_hyperlink_381" tooltip="https://www.diodes.com/assets/Datasheets/74LVC1G10.pdf" display="https://www.diodes.com/assets/Datasheets/74LVC1G10.pdf"/>
    <hyperlink ref="B158" r:id="rId_hyperlink_382" tooltip="https://www.diodes.com/assets/Datasheets/74LVC1G11.pdf" display="https://www.diodes.com/assets/Datasheets/74LVC1G11.pdf"/>
    <hyperlink ref="B159" r:id="rId_hyperlink_383" tooltip="https://www.diodes.com/assets/Datasheets/74LVC1G125.pdf" display="https://www.diodes.com/assets/Datasheets/74LVC1G125.pdf"/>
    <hyperlink ref="B160" r:id="rId_hyperlink_384" tooltip="https://www.diodes.com/assets/Datasheets/74LVC1G125Q.pdf" display="https://www.diodes.com/assets/Datasheets/74LVC1G125Q.pdf"/>
    <hyperlink ref="B161" r:id="rId_hyperlink_385" tooltip="https://www.diodes.com/assets/Datasheets/74LVC1G126.pdf" display="https://www.diodes.com/assets/Datasheets/74LVC1G126.pdf"/>
    <hyperlink ref="B162" r:id="rId_hyperlink_386" tooltip="https://www.diodes.com/assets/Datasheets/74LVC1G126Q.pdf" display="https://www.diodes.com/assets/Datasheets/74LVC1G126Q.pdf"/>
    <hyperlink ref="B163" r:id="rId_hyperlink_387" tooltip="https://www.diodes.com/assets/Datasheets/74LVC1G14.pdf" display="https://www.diodes.com/assets/Datasheets/74LVC1G14.pdf"/>
    <hyperlink ref="B164" r:id="rId_hyperlink_388" tooltip="https://www.diodes.com/assets/Datasheets/74LVC1G14Q.pdf" display="https://www.diodes.com/assets/Datasheets/74LVC1G14Q.pdf"/>
    <hyperlink ref="B165" r:id="rId_hyperlink_389" tooltip="https://www.diodes.com/assets/Datasheets/74LVC1G17.pdf" display="https://www.diodes.com/assets/Datasheets/74LVC1G17.pdf"/>
    <hyperlink ref="B166" r:id="rId_hyperlink_390" tooltip="https://www.diodes.com/assets/Datasheets/74LVC1G17Q.pdf" display="https://www.diodes.com/assets/Datasheets/74LVC1G17Q.pdf"/>
    <hyperlink ref="B167" r:id="rId_hyperlink_391" tooltip="https://www.diodes.com/assets/Datasheets/74LVC1G3157.pdf" display="https://www.diodes.com/assets/Datasheets/74LVC1G3157.pdf"/>
    <hyperlink ref="B168" r:id="rId_hyperlink_392" tooltip="https://www.diodes.com/assets/Datasheets/74LVC1G32.pdf" display="https://www.diodes.com/assets/Datasheets/74LVC1G32.pdf"/>
    <hyperlink ref="B169" r:id="rId_hyperlink_393" tooltip="https://www.diodes.com/assets/Datasheets/74LVC1G32Q.pdf" display="https://www.diodes.com/assets/Datasheets/74LVC1G32Q.pdf"/>
    <hyperlink ref="B170" r:id="rId_hyperlink_394" tooltip="https://www.diodes.com/assets/Datasheets/74LVC1G34.pdf" display="https://www.diodes.com/assets/Datasheets/74LVC1G34.pdf"/>
    <hyperlink ref="B171" r:id="rId_hyperlink_395" tooltip="https://www.diodes.com/assets/Datasheets/74LVC1G34Q.pdf" display="https://www.diodes.com/assets/Datasheets/74LVC1G34Q.pdf"/>
    <hyperlink ref="B172" r:id="rId_hyperlink_396" tooltip="https://www.diodes.com/assets/Datasheets/74LVC1G57.pdf" display="https://www.diodes.com/assets/Datasheets/74LVC1G57.pdf"/>
    <hyperlink ref="B173" r:id="rId_hyperlink_397" tooltip="https://www.diodes.com/assets/Datasheets/74LVC1G58.pdf" display="https://www.diodes.com/assets/Datasheets/74LVC1G58.pdf"/>
    <hyperlink ref="B174" r:id="rId_hyperlink_398" tooltip="https://www.diodes.com/assets/Datasheets/74LVC1G86.pdf" display="https://www.diodes.com/assets/Datasheets/74LVC1G86.pdf"/>
    <hyperlink ref="B175" r:id="rId_hyperlink_399" tooltip="https://www.diodes.com/assets/Datasheets/74LVC1G86Q.pdf" display="https://www.diodes.com/assets/Datasheets/74LVC1G86Q.pdf"/>
    <hyperlink ref="B176" r:id="rId_hyperlink_400" tooltip="https://www.diodes.com/assets/Datasheets/74LVC1G97.pdf" display="https://www.diodes.com/assets/Datasheets/74LVC1G97.pdf"/>
    <hyperlink ref="B177" r:id="rId_hyperlink_401" tooltip="https://www.diodes.com/assets/Datasheets/74LVC1G98.pdf" display="https://www.diodes.com/assets/Datasheets/74LVC1G98.pdf"/>
    <hyperlink ref="B178" r:id="rId_hyperlink_402" tooltip="https://www.diodes.com/assets/Datasheets/74LVC1T45.pdf" display="https://www.diodes.com/assets/Datasheets/74LVC1T45.pdf"/>
    <hyperlink ref="B179" r:id="rId_hyperlink_403" tooltip="https://www.diodes.com/assets/Datasheets/74LVC240A.pdf" display="https://www.diodes.com/assets/Datasheets/74LVC240A.pdf"/>
    <hyperlink ref="B180" r:id="rId_hyperlink_404" tooltip="https://www.diodes.com/assets/Datasheets/74LVC241A.pdf" display="https://www.diodes.com/assets/Datasheets/74LVC241A.pdf"/>
    <hyperlink ref="B181" r:id="rId_hyperlink_405" tooltip="https://www.diodes.com/assets/Datasheets/74LVC244A.pdf" display="https://www.diodes.com/assets/Datasheets/74LVC244A.pdf"/>
    <hyperlink ref="B182" r:id="rId_hyperlink_406" tooltip="https://www.diodes.com/assets/Datasheets/74LVC245A.pdf" display="https://www.diodes.com/assets/Datasheets/74LVC245A.pdf"/>
    <hyperlink ref="B183" r:id="rId_hyperlink_407" tooltip="https://www.diodes.com/assets/Datasheets/74LVC273A.pdf" display="https://www.diodes.com/assets/Datasheets/74LVC273A.pdf"/>
    <hyperlink ref="B184" r:id="rId_hyperlink_408" tooltip="https://www.diodes.com/assets/Datasheets/74LVC2G00.pdf" display="https://www.diodes.com/assets/Datasheets/74LVC2G00.pdf"/>
    <hyperlink ref="B185" r:id="rId_hyperlink_409" tooltip="https://www.diodes.com/assets/Datasheets/74LVC2G02.pdf" display="https://www.diodes.com/assets/Datasheets/74LVC2G02.pdf"/>
    <hyperlink ref="B186" r:id="rId_hyperlink_410" tooltip="https://www.diodes.com/assets/Datasheets/74LVC2G04.pdf" display="https://www.diodes.com/assets/Datasheets/74LVC2G04.pdf"/>
    <hyperlink ref="B187" r:id="rId_hyperlink_411" tooltip="https://www.diodes.com/assets/Datasheets/74LVC2G06.pdf" display="https://www.diodes.com/assets/Datasheets/74LVC2G06.pdf"/>
    <hyperlink ref="B188" r:id="rId_hyperlink_412" tooltip="https://www.diodes.com/assets/Datasheets/74LVC2G07.pdf" display="https://www.diodes.com/assets/Datasheets/74LVC2G07.pdf"/>
    <hyperlink ref="B189" r:id="rId_hyperlink_413" tooltip="https://www.diodes.com/assets/Datasheets/74LVC2G08.pdf" display="https://www.diodes.com/assets/Datasheets/74LVC2G08.pdf"/>
    <hyperlink ref="B190" r:id="rId_hyperlink_414" tooltip="https://www.diodes.com/assets/Datasheets/74LVC2G125.pdf" display="https://www.diodes.com/assets/Datasheets/74LVC2G125.pdf"/>
    <hyperlink ref="B191" r:id="rId_hyperlink_415" tooltip="https://www.diodes.com/assets/Datasheets/74LVC2G126.pdf" display="https://www.diodes.com/assets/Datasheets/74LVC2G126.pdf"/>
    <hyperlink ref="B192" r:id="rId_hyperlink_416" tooltip="https://www.diodes.com/assets/Datasheets/74LVC2G14.pdf" display="https://www.diodes.com/assets/Datasheets/74LVC2G14.pdf"/>
    <hyperlink ref="B193" r:id="rId_hyperlink_417" tooltip="https://www.diodes.com/assets/Datasheets/74LVC2G17.pdf" display="https://www.diodes.com/assets/Datasheets/74LVC2G17.pdf"/>
    <hyperlink ref="B194" r:id="rId_hyperlink_418" tooltip="https://www.diodes.com/assets/Datasheets/74LVC2G32.pdf" display="https://www.diodes.com/assets/Datasheets/74LVC2G32.pdf"/>
    <hyperlink ref="B195" r:id="rId_hyperlink_419" tooltip="https://www.diodes.com/assets/Datasheets/74LVC2G34.pdf" display="https://www.diodes.com/assets/Datasheets/74LVC2G34.pdf"/>
    <hyperlink ref="B196" r:id="rId_hyperlink_420" tooltip="https://www.diodes.com/assets/Datasheets/74LVC2G38.pdf" display="https://www.diodes.com/assets/Datasheets/74LVC2G38.pdf"/>
    <hyperlink ref="B197" r:id="rId_hyperlink_421" tooltip="https://www.diodes.com/assets/Datasheets/74LVC2G86.pdf" display="https://www.diodes.com/assets/Datasheets/74LVC2G86.pdf"/>
    <hyperlink ref="B198" r:id="rId_hyperlink_422" tooltip="https://www.diodes.com/assets/Datasheets/74LVC2T45.pdf" display="https://www.diodes.com/assets/Datasheets/74LVC2T45.pdf"/>
    <hyperlink ref="B199" r:id="rId_hyperlink_423" tooltip="https://www.diodes.com/assets/Datasheets/74LVC32A.pdf" display="https://www.diodes.com/assets/Datasheets/74LVC32A.pdf"/>
    <hyperlink ref="B200" r:id="rId_hyperlink_424" tooltip="https://www.diodes.com/assets/Datasheets/74LVC373A.pdf" display="https://www.diodes.com/assets/Datasheets/74LVC373A.pdf"/>
    <hyperlink ref="B201" r:id="rId_hyperlink_425" tooltip="https://www.diodes.com/assets/Datasheets/74LVC374A.pdf" display="https://www.diodes.com/assets/Datasheets/74LVC374A.pdf"/>
    <hyperlink ref="B202" r:id="rId_hyperlink_426" tooltip="https://www.diodes.com/assets/Datasheets/74LVC3G04.pdf" display="https://www.diodes.com/assets/Datasheets/74LVC3G04.pdf"/>
    <hyperlink ref="B203" r:id="rId_hyperlink_427" tooltip="https://www.diodes.com/assets/Datasheets/74LVC3G06.pdf" display="https://www.diodes.com/assets/Datasheets/74LVC3G06.pdf"/>
    <hyperlink ref="B204" r:id="rId_hyperlink_428" tooltip="https://www.diodes.com/assets/Datasheets/74LVC3G07.pdf" display="https://www.diodes.com/assets/Datasheets/74LVC3G07.pdf"/>
    <hyperlink ref="B205" r:id="rId_hyperlink_429" tooltip="https://www.diodes.com/assets/Datasheets/74LVC3G14.pdf" display="https://www.diodes.com/assets/Datasheets/74LVC3G14.pdf"/>
    <hyperlink ref="B206" r:id="rId_hyperlink_430" tooltip="https://www.diodes.com/assets/Datasheets/74LVC3G17.pdf" display="https://www.diodes.com/assets/Datasheets/74LVC3G17.pdf"/>
    <hyperlink ref="B207" r:id="rId_hyperlink_431" tooltip="https://www.diodes.com/assets/Datasheets/74LVC3G34.pdf" display="https://www.diodes.com/assets/Datasheets/74LVC3G34.pdf"/>
    <hyperlink ref="B208" r:id="rId_hyperlink_432" tooltip="https://www.diodes.com/assets/Datasheets/74LVC540A.pdf" display="https://www.diodes.com/assets/Datasheets/74LVC540A.pdf"/>
    <hyperlink ref="B209" r:id="rId_hyperlink_433" tooltip="https://www.diodes.com/assets/Datasheets/74LVC541A.pdf" display="https://www.diodes.com/assets/Datasheets/74LVC541A.pdf"/>
    <hyperlink ref="B210" r:id="rId_hyperlink_434" tooltip="https://www.diodes.com/assets/Datasheets/74LVC573A.pdf" display="https://www.diodes.com/assets/Datasheets/74LVC573A.pdf"/>
    <hyperlink ref="B211" r:id="rId_hyperlink_435" tooltip="https://www.diodes.com/assets/Datasheets/74LVC574A.pdf" display="https://www.diodes.com/assets/Datasheets/74LVC574A.pdf"/>
    <hyperlink ref="B212" r:id="rId_hyperlink_436" tooltip="https://www.diodes.com/assets/Datasheets/74LVC86A.pdf" display="https://www.diodes.com/assets/Datasheets/74LVC86A.pdf"/>
    <hyperlink ref="B213" r:id="rId_hyperlink_437" tooltip="https://www.diodes.com/assets/Datasheets/74LVCE1G00.pdf" display="https://www.diodes.com/assets/Datasheets/74LVCE1G00.pdf"/>
    <hyperlink ref="B214" r:id="rId_hyperlink_438" tooltip="https://www.diodes.com/assets/Datasheets/74LVCE1G02.pdf" display="https://www.diodes.com/assets/Datasheets/74LVCE1G02.pdf"/>
    <hyperlink ref="B215" r:id="rId_hyperlink_439" tooltip="https://www.diodes.com/assets/Datasheets/74LVCE1G04.pdf" display="https://www.diodes.com/assets/Datasheets/74LVCE1G04.pdf"/>
    <hyperlink ref="B216" r:id="rId_hyperlink_440" tooltip="https://www.diodes.com/assets/Datasheets/74LVCE1G06.pdf" display="https://www.diodes.com/assets/Datasheets/74LVCE1G06.pdf"/>
    <hyperlink ref="B217" r:id="rId_hyperlink_441" tooltip="https://www.diodes.com/assets/Datasheets/74LVCE1G07.pdf" display="https://www.diodes.com/assets/Datasheets/74LVCE1G07.pdf"/>
    <hyperlink ref="B218" r:id="rId_hyperlink_442" tooltip="https://www.diodes.com/assets/Datasheets/74LVCE1G08.pdf" display="https://www.diodes.com/assets/Datasheets/74LVCE1G08.pdf"/>
    <hyperlink ref="B219" r:id="rId_hyperlink_443" tooltip="https://www.diodes.com/assets/Datasheets/74LVCE1G125.pdf" display="https://www.diodes.com/assets/Datasheets/74LVCE1G125.pdf"/>
    <hyperlink ref="B220" r:id="rId_hyperlink_444" tooltip="https://www.diodes.com/assets/Datasheets/74LVCE1G126.pdf" display="https://www.diodes.com/assets/Datasheets/74LVCE1G126.pdf"/>
    <hyperlink ref="B221" r:id="rId_hyperlink_445" tooltip="https://www.diodes.com/assets/Datasheets/74LVCE1G32.pdf" display="https://www.diodes.com/assets/Datasheets/74LVCE1G32.pdf"/>
    <hyperlink ref="B222" r:id="rId_hyperlink_446" tooltip="https://www.diodes.com/assets/Datasheets/74LVCE1G86.pdf" display="https://www.diodes.com/assets/Datasheets/74LVCE1G86.pdf"/>
    <hyperlink ref="B223" r:id="rId_hyperlink_447" tooltip="https://www.diodes.com/assets/Datasheets/74LVCH244A.pdf" display="https://www.diodes.com/assets/Datasheets/74LVCH244A.pdf"/>
    <hyperlink ref="B224" r:id="rId_hyperlink_448" tooltip="https://www.diodes.com/assets/Datasheets/74LVCH245A.pdf" display="https://www.diodes.com/assets/Datasheets/74LVCH245A.pdf"/>
    <hyperlink ref="B225" r:id="rId_hyperlink_449" tooltip="https://www.diodes.com/assets/Datasheets/74LVCH2T45.pdf" display="https://www.diodes.com/assets/Datasheets/74LVCH2T45.pdf"/>
    <hyperlink ref="B226" r:id="rId_hyperlink_450" tooltip="https://www.diodes.com/assets/Datasheets/74LVT245BB.pdf" display="https://www.diodes.com/assets/Datasheets/74LVT245BB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2024-06-27T21:20:16-05:00</dcterms:created>
  <dcterms:modified xsi:type="dcterms:W3CDTF">2024-06-27T21:20:16-05:00</dcterms:modified>
  <dc:title>Untitled Spreadsheet</dc:title>
  <dc:description/>
  <dc:subject/>
  <cp:keywords/>
  <cp:category/>
</cp:coreProperties>
</file>