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'Worksheet'!$A$1:$P$111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<sst xmlns="http://schemas.openxmlformats.org/spreadsheetml/2006/main" uniqueCount="146">
  <si>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</si>
  <si>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</si>
  <si>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</si>
  <si>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</si>
  <si>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</si>
  <si>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</si>
  <si>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</si>
  <si>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</si>
  <si>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IF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</si>
  <si>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CTR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</si>
  <si>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Viso (Vrms)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</si>
  <si>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 (Max)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</si>
  <si>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BVCEO (min)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</si>
  <si>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Topr (min) (?C)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</si>
  <si>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Topr (max) (°C)</t>
    </r>
  </si>
  <si>
    <t>Packages</t>
  </si>
  <si>
    <t>DPC1012S-TR</t>
  </si>
  <si>
    <t>Photocoupler</t>
  </si>
  <si>
    <t>Standard</t>
  </si>
  <si>
    <t>No</t>
  </si>
  <si>
    <t>63-125</t>
  </si>
  <si>
    <t>LSOP-4</t>
  </si>
  <si>
    <t>DPC1012S-TR-V</t>
  </si>
  <si>
    <t>DPC1013S-TR</t>
  </si>
  <si>
    <t>100-200</t>
  </si>
  <si>
    <t>DPC1013S-TR-V</t>
  </si>
  <si>
    <t>DPC1014S-TR</t>
  </si>
  <si>
    <t>160-320</t>
  </si>
  <si>
    <t>DPC1014S-TR-V</t>
  </si>
  <si>
    <t>DPC1017S-TR</t>
  </si>
  <si>
    <t>80-160</t>
  </si>
  <si>
    <t>DPC1017S-TR-V</t>
  </si>
  <si>
    <t>DPC1018S-TR</t>
  </si>
  <si>
    <t>130-260</t>
  </si>
  <si>
    <t>DPC1018S-TR-V</t>
  </si>
  <si>
    <t>DPC1019S-TR</t>
  </si>
  <si>
    <t>200-400</t>
  </si>
  <si>
    <t>DPC1019S-TR-V</t>
  </si>
  <si>
    <t>DPC357S-A-TR</t>
  </si>
  <si>
    <t>Photocoupler Series</t>
  </si>
  <si>
    <t>SOP-4</t>
  </si>
  <si>
    <t>DPC357S-A-TR-V</t>
  </si>
  <si>
    <t>DPC357S-B-TR</t>
  </si>
  <si>
    <t>DPC357S-B-TR-V</t>
  </si>
  <si>
    <t>DPC357S-C-TR</t>
  </si>
  <si>
    <t>DPC357S-C-TR-V</t>
  </si>
  <si>
    <t>DPC357S-X-TR</t>
  </si>
  <si>
    <t>DPC357S-X-TR-V</t>
  </si>
  <si>
    <t>DPC357S-Y-TR</t>
  </si>
  <si>
    <t>150-300</t>
  </si>
  <si>
    <t>DPC357S-Y-TR-V</t>
  </si>
  <si>
    <t>DPC816D-A-TU</t>
  </si>
  <si>
    <t>DIP-4</t>
  </si>
  <si>
    <t>DPC816D-A-TU-V</t>
  </si>
  <si>
    <t>DPC816D-B-TU</t>
  </si>
  <si>
    <t>DPC816D-B-TU-V</t>
  </si>
  <si>
    <t>DPC816D-C-TU</t>
  </si>
  <si>
    <t>DPC816D-C-TU-V</t>
  </si>
  <si>
    <t>DPC816D-X-TU</t>
  </si>
  <si>
    <t>DPC816D-X-TU-V</t>
  </si>
  <si>
    <t>DPC816D-Y-TU</t>
  </si>
  <si>
    <t>DPC816D-Y-TU-V</t>
  </si>
  <si>
    <t>DPC816L-A-TR</t>
  </si>
  <si>
    <t>SLM-4</t>
  </si>
  <si>
    <t>DPC816L-A-TR-V</t>
  </si>
  <si>
    <t>DPC816L-B-TR</t>
  </si>
  <si>
    <t>DPC816L-B-TR-V</t>
  </si>
  <si>
    <t>DPC816L-C-TR</t>
  </si>
  <si>
    <t>DPC816L-C-TR-V</t>
  </si>
  <si>
    <t>DPC816L-X-TR</t>
  </si>
  <si>
    <t>DPC816L-X-TR-V</t>
  </si>
  <si>
    <t>DPC816L-Y-TR</t>
  </si>
  <si>
    <t>DPC816L-Y-TR-V</t>
  </si>
  <si>
    <t>DPC816S-A-TR</t>
  </si>
  <si>
    <t>SL-4</t>
  </si>
  <si>
    <t>DPC816S-A-TR-V</t>
  </si>
  <si>
    <t>DPC816S-B-TR</t>
  </si>
  <si>
    <t>DPC816S-B-TR-V</t>
  </si>
  <si>
    <t>DPC816S-C-TR</t>
  </si>
  <si>
    <t>DPC816S-C-TR-V</t>
  </si>
  <si>
    <t>DPC816S-X-TR</t>
  </si>
  <si>
    <t>DPC816S-X-TR-V</t>
  </si>
  <si>
    <t>DPC816S-Y-TR</t>
  </si>
  <si>
    <t>DPC816S-Y-TR-V</t>
  </si>
  <si>
    <t>DPC816W-A-TU</t>
  </si>
  <si>
    <t>MDIP-4</t>
  </si>
  <si>
    <t>DPC816W-A-TU-V</t>
  </si>
  <si>
    <t>DPC816W-B-TU</t>
  </si>
  <si>
    <t>DPC816W-B-TU-V</t>
  </si>
  <si>
    <t>DPC816W-C-TU</t>
  </si>
  <si>
    <t>DPC816W-C-TU-V</t>
  </si>
  <si>
    <t>DPC816W-X-TU</t>
  </si>
  <si>
    <t>DPC816W-X-TU-V</t>
  </si>
  <si>
    <t>DPC816W-Y-TU</t>
  </si>
  <si>
    <t>DPC816W-Y-TU-V</t>
  </si>
  <si>
    <t>DPC817D-A-TU</t>
  </si>
  <si>
    <t>DPC817D-A-TU-V</t>
  </si>
  <si>
    <t>DPC817D-B-TU</t>
  </si>
  <si>
    <t>DPC817D-B-TU-V</t>
  </si>
  <si>
    <t>DPC817D-C-TU</t>
  </si>
  <si>
    <t>DPC817D-C-TU-V</t>
  </si>
  <si>
    <t>DPC817D-D-TU</t>
  </si>
  <si>
    <t>300-600</t>
  </si>
  <si>
    <t>DPC817D-D-TU-V</t>
  </si>
  <si>
    <t>DPC817D-X-TU</t>
  </si>
  <si>
    <t>100 - 200</t>
  </si>
  <si>
    <t>DPC817D-X-TU-V</t>
  </si>
  <si>
    <t>DPC817D-Y-TU</t>
  </si>
  <si>
    <t>150 - 300</t>
  </si>
  <si>
    <t>DPC817D-Y-TU-V</t>
  </si>
  <si>
    <t>DPC817L-A-TR</t>
  </si>
  <si>
    <t>DPC817L-A-TR-V</t>
  </si>
  <si>
    <t>DPC817L-B-TR</t>
  </si>
  <si>
    <t>DPC817L-B-TR-V</t>
  </si>
  <si>
    <t>DPC817L-C-TR</t>
  </si>
  <si>
    <t>DPC817L-C-TR-V</t>
  </si>
  <si>
    <t>DPC817L-D-TR</t>
  </si>
  <si>
    <t>DPC817L-D-TR-V</t>
  </si>
  <si>
    <t>DPC817L-X-TR</t>
  </si>
  <si>
    <t>DPC817L-X-TR-V</t>
  </si>
  <si>
    <t>DPC817L-Y-TR</t>
  </si>
  <si>
    <t>DPC817L-Y-TR-V</t>
  </si>
  <si>
    <t>DPC817S-A-TR</t>
  </si>
  <si>
    <t>DPC817S-A-TR-V</t>
  </si>
  <si>
    <t>DPC817S-B-TR</t>
  </si>
  <si>
    <t>DPC817S-B-TR-V</t>
  </si>
  <si>
    <t>DPC817S-C-TR</t>
  </si>
  <si>
    <t>DPC817S-C-TR-V</t>
  </si>
  <si>
    <t>DPC817S-D-TR</t>
  </si>
  <si>
    <t>DPC817S-D-TR-V</t>
  </si>
  <si>
    <t>DPC817S-X-TR</t>
  </si>
  <si>
    <t>DPC817S-X-TR-V</t>
  </si>
  <si>
    <t>DPC817S-Y-TR</t>
  </si>
  <si>
    <t>DPC817S-Y-TR-V</t>
  </si>
  <si>
    <t>DPC817W-A-TU</t>
  </si>
  <si>
    <t>DPC817W-A-TU-V</t>
  </si>
  <si>
    <t>DPC817W-B-TU</t>
  </si>
  <si>
    <t>DPC817W-B-TU-V</t>
  </si>
  <si>
    <t>DPC817W-C-TU</t>
  </si>
  <si>
    <t>DPC817W-C-TU-V</t>
  </si>
  <si>
    <t>DPC817W-D-TU</t>
  </si>
  <si>
    <t>DPC817W-D-TU-V</t>
  </si>
  <si>
    <t>DPC817W-X-TU</t>
  </si>
  <si>
    <t>DPC817W-X-TU-V</t>
  </si>
  <si>
    <t>DPC817W-Y-TU</t>
  </si>
  <si>
    <t>DPC817W-Y-TU-V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</si>
</sst>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PC101x-Series.pdf" TargetMode="External"/><Relationship Id="rId_hyperlink_2" Type="http://schemas.openxmlformats.org/officeDocument/2006/relationships/hyperlink" Target="https://www.diodes.com/part/view/DPC1012S-TR" TargetMode="External"/><Relationship Id="rId_hyperlink_3" Type="http://schemas.openxmlformats.org/officeDocument/2006/relationships/hyperlink" Target="https://www.diodes.com/assets/Datasheets/DPC101x-Series.pdf" TargetMode="External"/><Relationship Id="rId_hyperlink_4" Type="http://schemas.openxmlformats.org/officeDocument/2006/relationships/hyperlink" Target="https://www.diodes.com/part/view/DPC1012S-TR-V" TargetMode="External"/><Relationship Id="rId_hyperlink_5" Type="http://schemas.openxmlformats.org/officeDocument/2006/relationships/hyperlink" Target="https://www.diodes.com/assets/Datasheets/DPC101x-Series.pdf" TargetMode="External"/><Relationship Id="rId_hyperlink_6" Type="http://schemas.openxmlformats.org/officeDocument/2006/relationships/hyperlink" Target="https://www.diodes.com/part/view/DPC1013S-TR" TargetMode="External"/><Relationship Id="rId_hyperlink_7" Type="http://schemas.openxmlformats.org/officeDocument/2006/relationships/hyperlink" Target="https://www.diodes.com/assets/Datasheets/DPC101x-Series.pdf" TargetMode="External"/><Relationship Id="rId_hyperlink_8" Type="http://schemas.openxmlformats.org/officeDocument/2006/relationships/hyperlink" Target="https://www.diodes.com/part/view/DPC1013S-TR-V" TargetMode="External"/><Relationship Id="rId_hyperlink_9" Type="http://schemas.openxmlformats.org/officeDocument/2006/relationships/hyperlink" Target="https://www.diodes.com/assets/Datasheets/DPC101x-Series.pdf" TargetMode="External"/><Relationship Id="rId_hyperlink_10" Type="http://schemas.openxmlformats.org/officeDocument/2006/relationships/hyperlink" Target="https://www.diodes.com/part/view/DPC1014S-TR" TargetMode="External"/><Relationship Id="rId_hyperlink_11" Type="http://schemas.openxmlformats.org/officeDocument/2006/relationships/hyperlink" Target="https://www.diodes.com/assets/Datasheets/DPC101x-Series.pdf" TargetMode="External"/><Relationship Id="rId_hyperlink_12" Type="http://schemas.openxmlformats.org/officeDocument/2006/relationships/hyperlink" Target="https://www.diodes.com/part/view/DPC1014S-TR-V" TargetMode="External"/><Relationship Id="rId_hyperlink_13" Type="http://schemas.openxmlformats.org/officeDocument/2006/relationships/hyperlink" Target="https://www.diodes.com/assets/Datasheets/DPC101x-Series.pdf" TargetMode="External"/><Relationship Id="rId_hyperlink_14" Type="http://schemas.openxmlformats.org/officeDocument/2006/relationships/hyperlink" Target="https://www.diodes.com/part/view/DPC1017S-TR" TargetMode="External"/><Relationship Id="rId_hyperlink_15" Type="http://schemas.openxmlformats.org/officeDocument/2006/relationships/hyperlink" Target="https://www.diodes.com/assets/Datasheets/DPC101x-Series.pdf" TargetMode="External"/><Relationship Id="rId_hyperlink_16" Type="http://schemas.openxmlformats.org/officeDocument/2006/relationships/hyperlink" Target="https://www.diodes.com/part/view/DPC1017S-TR-V" TargetMode="External"/><Relationship Id="rId_hyperlink_17" Type="http://schemas.openxmlformats.org/officeDocument/2006/relationships/hyperlink" Target="https://www.diodes.com/assets/Datasheets/DPC101x-Series.pdf" TargetMode="External"/><Relationship Id="rId_hyperlink_18" Type="http://schemas.openxmlformats.org/officeDocument/2006/relationships/hyperlink" Target="https://www.diodes.com/part/view/DPC1018S-TR" TargetMode="External"/><Relationship Id="rId_hyperlink_19" Type="http://schemas.openxmlformats.org/officeDocument/2006/relationships/hyperlink" Target="https://www.diodes.com/assets/Datasheets/DPC101x-Series.pdf" TargetMode="External"/><Relationship Id="rId_hyperlink_20" Type="http://schemas.openxmlformats.org/officeDocument/2006/relationships/hyperlink" Target="https://www.diodes.com/part/view/DPC1018S-TR-V" TargetMode="External"/><Relationship Id="rId_hyperlink_21" Type="http://schemas.openxmlformats.org/officeDocument/2006/relationships/hyperlink" Target="https://www.diodes.com/assets/Datasheets/DPC101x-Series.pdf" TargetMode="External"/><Relationship Id="rId_hyperlink_22" Type="http://schemas.openxmlformats.org/officeDocument/2006/relationships/hyperlink" Target="https://www.diodes.com/part/view/DPC1019S-TR" TargetMode="External"/><Relationship Id="rId_hyperlink_23" Type="http://schemas.openxmlformats.org/officeDocument/2006/relationships/hyperlink" Target="https://www.diodes.com/assets/Datasheets/DPC101x-Series.pdf" TargetMode="External"/><Relationship Id="rId_hyperlink_24" Type="http://schemas.openxmlformats.org/officeDocument/2006/relationships/hyperlink" Target="https://www.diodes.com/part/view/DPC1019S-TR-V" TargetMode="External"/><Relationship Id="rId_hyperlink_25" Type="http://schemas.openxmlformats.org/officeDocument/2006/relationships/hyperlink" Target="https://www.diodes.com/assets/Datasheets/DPC357-Series.pdf" TargetMode="External"/><Relationship Id="rId_hyperlink_26" Type="http://schemas.openxmlformats.org/officeDocument/2006/relationships/hyperlink" Target="https://www.diodes.com/part/view/DPC357S-A-TR" TargetMode="External"/><Relationship Id="rId_hyperlink_27" Type="http://schemas.openxmlformats.org/officeDocument/2006/relationships/hyperlink" Target="https://www.diodes.com/assets/Datasheets/DPC357-Series.pdf" TargetMode="External"/><Relationship Id="rId_hyperlink_28" Type="http://schemas.openxmlformats.org/officeDocument/2006/relationships/hyperlink" Target="https://www.diodes.com/part/view/DPC357S-A-TR-V" TargetMode="External"/><Relationship Id="rId_hyperlink_29" Type="http://schemas.openxmlformats.org/officeDocument/2006/relationships/hyperlink" Target="https://www.diodes.com/assets/Datasheets/DPC357-Series.pdf" TargetMode="External"/><Relationship Id="rId_hyperlink_30" Type="http://schemas.openxmlformats.org/officeDocument/2006/relationships/hyperlink" Target="https://www.diodes.com/part/view/DPC357S-B-TR" TargetMode="External"/><Relationship Id="rId_hyperlink_31" Type="http://schemas.openxmlformats.org/officeDocument/2006/relationships/hyperlink" Target="https://www.diodes.com/assets/Datasheets/DPC357-Series.pdf" TargetMode="External"/><Relationship Id="rId_hyperlink_32" Type="http://schemas.openxmlformats.org/officeDocument/2006/relationships/hyperlink" Target="https://www.diodes.com/part/view/DPC357S-B-TR-V" TargetMode="External"/><Relationship Id="rId_hyperlink_33" Type="http://schemas.openxmlformats.org/officeDocument/2006/relationships/hyperlink" Target="https://www.diodes.com/assets/Datasheets/DPC357-Series.pdf" TargetMode="External"/><Relationship Id="rId_hyperlink_34" Type="http://schemas.openxmlformats.org/officeDocument/2006/relationships/hyperlink" Target="https://www.diodes.com/part/view/DPC357S-C-TR" TargetMode="External"/><Relationship Id="rId_hyperlink_35" Type="http://schemas.openxmlformats.org/officeDocument/2006/relationships/hyperlink" Target="https://www.diodes.com/assets/Datasheets/DPC357-Series.pdf" TargetMode="External"/><Relationship Id="rId_hyperlink_36" Type="http://schemas.openxmlformats.org/officeDocument/2006/relationships/hyperlink" Target="https://www.diodes.com/part/view/DPC357S-C-TR-V" TargetMode="External"/><Relationship Id="rId_hyperlink_37" Type="http://schemas.openxmlformats.org/officeDocument/2006/relationships/hyperlink" Target="https://www.diodes.com/assets/Datasheets/DPC357-Series.pdf" TargetMode="External"/><Relationship Id="rId_hyperlink_38" Type="http://schemas.openxmlformats.org/officeDocument/2006/relationships/hyperlink" Target="https://www.diodes.com/part/view/DPC357S-X-TR" TargetMode="External"/><Relationship Id="rId_hyperlink_39" Type="http://schemas.openxmlformats.org/officeDocument/2006/relationships/hyperlink" Target="https://www.diodes.com/assets/Datasheets/DPC357-Series.pdf" TargetMode="External"/><Relationship Id="rId_hyperlink_40" Type="http://schemas.openxmlformats.org/officeDocument/2006/relationships/hyperlink" Target="https://www.diodes.com/part/view/DPC357S-X-TR-V" TargetMode="External"/><Relationship Id="rId_hyperlink_41" Type="http://schemas.openxmlformats.org/officeDocument/2006/relationships/hyperlink" Target="https://www.diodes.com/assets/Datasheets/DPC357-Series.pdf" TargetMode="External"/><Relationship Id="rId_hyperlink_42" Type="http://schemas.openxmlformats.org/officeDocument/2006/relationships/hyperlink" Target="https://www.diodes.com/part/view/DPC357S-Y-TR" TargetMode="External"/><Relationship Id="rId_hyperlink_43" Type="http://schemas.openxmlformats.org/officeDocument/2006/relationships/hyperlink" Target="https://www.diodes.com/assets/Datasheets/DPC357-Series.pdf" TargetMode="External"/><Relationship Id="rId_hyperlink_44" Type="http://schemas.openxmlformats.org/officeDocument/2006/relationships/hyperlink" Target="https://www.diodes.com/part/view/DPC357S-Y-TR-V" TargetMode="External"/><Relationship Id="rId_hyperlink_45" Type="http://schemas.openxmlformats.org/officeDocument/2006/relationships/hyperlink" Target="https://www.diodes.com/assets/Datasheets/DPC816-Series.pdf" TargetMode="External"/><Relationship Id="rId_hyperlink_46" Type="http://schemas.openxmlformats.org/officeDocument/2006/relationships/hyperlink" Target="https://www.diodes.com/part/view/DPC816D-A-TU" TargetMode="External"/><Relationship Id="rId_hyperlink_47" Type="http://schemas.openxmlformats.org/officeDocument/2006/relationships/hyperlink" Target="https://www.diodes.com/assets/Datasheets/DPC816-Series.pdf" TargetMode="External"/><Relationship Id="rId_hyperlink_48" Type="http://schemas.openxmlformats.org/officeDocument/2006/relationships/hyperlink" Target="https://www.diodes.com/part/view/DPC816D-A-TU-V" TargetMode="External"/><Relationship Id="rId_hyperlink_49" Type="http://schemas.openxmlformats.org/officeDocument/2006/relationships/hyperlink" Target="https://www.diodes.com/assets/Datasheets/DPC816-Series.pdf" TargetMode="External"/><Relationship Id="rId_hyperlink_50" Type="http://schemas.openxmlformats.org/officeDocument/2006/relationships/hyperlink" Target="https://www.diodes.com/part/view/DPC816D-B-TU" TargetMode="External"/><Relationship Id="rId_hyperlink_51" Type="http://schemas.openxmlformats.org/officeDocument/2006/relationships/hyperlink" Target="https://www.diodes.com/assets/Datasheets/DPC816-Series.pdf" TargetMode="External"/><Relationship Id="rId_hyperlink_52" Type="http://schemas.openxmlformats.org/officeDocument/2006/relationships/hyperlink" Target="https://www.diodes.com/part/view/DPC816D-B-TU-V" TargetMode="External"/><Relationship Id="rId_hyperlink_53" Type="http://schemas.openxmlformats.org/officeDocument/2006/relationships/hyperlink" Target="https://www.diodes.com/assets/Datasheets/DPC816-Series.pdf" TargetMode="External"/><Relationship Id="rId_hyperlink_54" Type="http://schemas.openxmlformats.org/officeDocument/2006/relationships/hyperlink" Target="https://www.diodes.com/part/view/DPC816D-C-TU" TargetMode="External"/><Relationship Id="rId_hyperlink_55" Type="http://schemas.openxmlformats.org/officeDocument/2006/relationships/hyperlink" Target="https://www.diodes.com/assets/Datasheets/DPC816-Series.pdf" TargetMode="External"/><Relationship Id="rId_hyperlink_56" Type="http://schemas.openxmlformats.org/officeDocument/2006/relationships/hyperlink" Target="https://www.diodes.com/part/view/DPC816D-C-TU-V" TargetMode="External"/><Relationship Id="rId_hyperlink_57" Type="http://schemas.openxmlformats.org/officeDocument/2006/relationships/hyperlink" Target="https://www.diodes.com/assets/Datasheets/DPC816-Series.pdf" TargetMode="External"/><Relationship Id="rId_hyperlink_58" Type="http://schemas.openxmlformats.org/officeDocument/2006/relationships/hyperlink" Target="https://www.diodes.com/part/view/DPC816D-X-TU" TargetMode="External"/><Relationship Id="rId_hyperlink_59" Type="http://schemas.openxmlformats.org/officeDocument/2006/relationships/hyperlink" Target="https://www.diodes.com/assets/Datasheets/DPC816-Series.pdf" TargetMode="External"/><Relationship Id="rId_hyperlink_60" Type="http://schemas.openxmlformats.org/officeDocument/2006/relationships/hyperlink" Target="https://www.diodes.com/part/view/DPC816D-X-TU-V" TargetMode="External"/><Relationship Id="rId_hyperlink_61" Type="http://schemas.openxmlformats.org/officeDocument/2006/relationships/hyperlink" Target="https://www.diodes.com/assets/Datasheets/DPC816-Series.pdf" TargetMode="External"/><Relationship Id="rId_hyperlink_62" Type="http://schemas.openxmlformats.org/officeDocument/2006/relationships/hyperlink" Target="https://www.diodes.com/part/view/DPC816D-Y-TU" TargetMode="External"/><Relationship Id="rId_hyperlink_63" Type="http://schemas.openxmlformats.org/officeDocument/2006/relationships/hyperlink" Target="https://www.diodes.com/assets/Datasheets/DPC816-Series.pdf" TargetMode="External"/><Relationship Id="rId_hyperlink_64" Type="http://schemas.openxmlformats.org/officeDocument/2006/relationships/hyperlink" Target="https://www.diodes.com/part/view/DPC816D-Y-TU-V" TargetMode="External"/><Relationship Id="rId_hyperlink_65" Type="http://schemas.openxmlformats.org/officeDocument/2006/relationships/hyperlink" Target="https://www.diodes.com/assets/Datasheets/DPC816-Series.pdf" TargetMode="External"/><Relationship Id="rId_hyperlink_66" Type="http://schemas.openxmlformats.org/officeDocument/2006/relationships/hyperlink" Target="https://www.diodes.com/part/view/DPC816L-A-TR" TargetMode="External"/><Relationship Id="rId_hyperlink_67" Type="http://schemas.openxmlformats.org/officeDocument/2006/relationships/hyperlink" Target="https://www.diodes.com/assets/Datasheets/DPC816-Series.pdf" TargetMode="External"/><Relationship Id="rId_hyperlink_68" Type="http://schemas.openxmlformats.org/officeDocument/2006/relationships/hyperlink" Target="https://www.diodes.com/part/view/DPC816L-A-TR-V" TargetMode="External"/><Relationship Id="rId_hyperlink_69" Type="http://schemas.openxmlformats.org/officeDocument/2006/relationships/hyperlink" Target="https://www.diodes.com/assets/Datasheets/DPC816-Series.pdf" TargetMode="External"/><Relationship Id="rId_hyperlink_70" Type="http://schemas.openxmlformats.org/officeDocument/2006/relationships/hyperlink" Target="https://www.diodes.com/part/view/DPC816L-B-TR" TargetMode="External"/><Relationship Id="rId_hyperlink_71" Type="http://schemas.openxmlformats.org/officeDocument/2006/relationships/hyperlink" Target="https://www.diodes.com/assets/Datasheets/DPC816-Series.pdf" TargetMode="External"/><Relationship Id="rId_hyperlink_72" Type="http://schemas.openxmlformats.org/officeDocument/2006/relationships/hyperlink" Target="https://www.diodes.com/part/view/DPC816L-B-TR-V" TargetMode="External"/><Relationship Id="rId_hyperlink_73" Type="http://schemas.openxmlformats.org/officeDocument/2006/relationships/hyperlink" Target="https://www.diodes.com/assets/Datasheets/DPC816-Series.pdf" TargetMode="External"/><Relationship Id="rId_hyperlink_74" Type="http://schemas.openxmlformats.org/officeDocument/2006/relationships/hyperlink" Target="https://www.diodes.com/part/view/DPC816L-C-TR" TargetMode="External"/><Relationship Id="rId_hyperlink_75" Type="http://schemas.openxmlformats.org/officeDocument/2006/relationships/hyperlink" Target="https://www.diodes.com/assets/Datasheets/DPC816-Series.pdf" TargetMode="External"/><Relationship Id="rId_hyperlink_76" Type="http://schemas.openxmlformats.org/officeDocument/2006/relationships/hyperlink" Target="https://www.diodes.com/part/view/DPC816L-C-TR-V" TargetMode="External"/><Relationship Id="rId_hyperlink_77" Type="http://schemas.openxmlformats.org/officeDocument/2006/relationships/hyperlink" Target="https://www.diodes.com/assets/Datasheets/DPC816-Series.pdf" TargetMode="External"/><Relationship Id="rId_hyperlink_78" Type="http://schemas.openxmlformats.org/officeDocument/2006/relationships/hyperlink" Target="https://www.diodes.com/part/view/DPC816L-X-TR" TargetMode="External"/><Relationship Id="rId_hyperlink_79" Type="http://schemas.openxmlformats.org/officeDocument/2006/relationships/hyperlink" Target="https://www.diodes.com/assets/Datasheets/DPC816-Series.pdf" TargetMode="External"/><Relationship Id="rId_hyperlink_80" Type="http://schemas.openxmlformats.org/officeDocument/2006/relationships/hyperlink" Target="https://www.diodes.com/part/view/DPC816L-X-TR-V" TargetMode="External"/><Relationship Id="rId_hyperlink_81" Type="http://schemas.openxmlformats.org/officeDocument/2006/relationships/hyperlink" Target="https://www.diodes.com/assets/Datasheets/DPC816-Series.pdf" TargetMode="External"/><Relationship Id="rId_hyperlink_82" Type="http://schemas.openxmlformats.org/officeDocument/2006/relationships/hyperlink" Target="https://www.diodes.com/part/view/DPC816L-Y-TR" TargetMode="External"/><Relationship Id="rId_hyperlink_83" Type="http://schemas.openxmlformats.org/officeDocument/2006/relationships/hyperlink" Target="https://www.diodes.com/assets/Datasheets/DPC816-Series.pdf" TargetMode="External"/><Relationship Id="rId_hyperlink_84" Type="http://schemas.openxmlformats.org/officeDocument/2006/relationships/hyperlink" Target="https://www.diodes.com/part/view/DPC816L-Y-TR-V" TargetMode="External"/><Relationship Id="rId_hyperlink_85" Type="http://schemas.openxmlformats.org/officeDocument/2006/relationships/hyperlink" Target="https://www.diodes.com/assets/Datasheets/DPC816-Series.pdf" TargetMode="External"/><Relationship Id="rId_hyperlink_86" Type="http://schemas.openxmlformats.org/officeDocument/2006/relationships/hyperlink" Target="https://www.diodes.com/part/view/DPC816S-A-TR" TargetMode="External"/><Relationship Id="rId_hyperlink_87" Type="http://schemas.openxmlformats.org/officeDocument/2006/relationships/hyperlink" Target="https://www.diodes.com/assets/Datasheets/DPC816-Series.pdf" TargetMode="External"/><Relationship Id="rId_hyperlink_88" Type="http://schemas.openxmlformats.org/officeDocument/2006/relationships/hyperlink" Target="https://www.diodes.com/part/view/DPC816S-A-TR-V" TargetMode="External"/><Relationship Id="rId_hyperlink_89" Type="http://schemas.openxmlformats.org/officeDocument/2006/relationships/hyperlink" Target="https://www.diodes.com/assets/Datasheets/DPC816-Series.pdf" TargetMode="External"/><Relationship Id="rId_hyperlink_90" Type="http://schemas.openxmlformats.org/officeDocument/2006/relationships/hyperlink" Target="https://www.diodes.com/part/view/DPC816S-B-TR" TargetMode="External"/><Relationship Id="rId_hyperlink_91" Type="http://schemas.openxmlformats.org/officeDocument/2006/relationships/hyperlink" Target="https://www.diodes.com/assets/Datasheets/DPC816-Series.pdf" TargetMode="External"/><Relationship Id="rId_hyperlink_92" Type="http://schemas.openxmlformats.org/officeDocument/2006/relationships/hyperlink" Target="https://www.diodes.com/part/view/DPC816S-B-TR-V" TargetMode="External"/><Relationship Id="rId_hyperlink_93" Type="http://schemas.openxmlformats.org/officeDocument/2006/relationships/hyperlink" Target="https://www.diodes.com/assets/Datasheets/DPC816-Series.pdf" TargetMode="External"/><Relationship Id="rId_hyperlink_94" Type="http://schemas.openxmlformats.org/officeDocument/2006/relationships/hyperlink" Target="https://www.diodes.com/part/view/DPC816S-C-TR" TargetMode="External"/><Relationship Id="rId_hyperlink_95" Type="http://schemas.openxmlformats.org/officeDocument/2006/relationships/hyperlink" Target="https://www.diodes.com/assets/Datasheets/DPC816-Series.pdf" TargetMode="External"/><Relationship Id="rId_hyperlink_96" Type="http://schemas.openxmlformats.org/officeDocument/2006/relationships/hyperlink" Target="https://www.diodes.com/part/view/DPC816S-C-TR-V" TargetMode="External"/><Relationship Id="rId_hyperlink_97" Type="http://schemas.openxmlformats.org/officeDocument/2006/relationships/hyperlink" Target="https://www.diodes.com/assets/Datasheets/DPC816-Series.pdf" TargetMode="External"/><Relationship Id="rId_hyperlink_98" Type="http://schemas.openxmlformats.org/officeDocument/2006/relationships/hyperlink" Target="https://www.diodes.com/part/view/DPC816S-X-TR" TargetMode="External"/><Relationship Id="rId_hyperlink_99" Type="http://schemas.openxmlformats.org/officeDocument/2006/relationships/hyperlink" Target="https://www.diodes.com/assets/Datasheets/DPC816-Series.pdf" TargetMode="External"/><Relationship Id="rId_hyperlink_100" Type="http://schemas.openxmlformats.org/officeDocument/2006/relationships/hyperlink" Target="https://www.diodes.com/part/view/DPC816S-X-TR-V" TargetMode="External"/><Relationship Id="rId_hyperlink_101" Type="http://schemas.openxmlformats.org/officeDocument/2006/relationships/hyperlink" Target="https://www.diodes.com/assets/Datasheets/DPC816-Series.pdf" TargetMode="External"/><Relationship Id="rId_hyperlink_102" Type="http://schemas.openxmlformats.org/officeDocument/2006/relationships/hyperlink" Target="https://www.diodes.com/part/view/DPC816S-Y-TR" TargetMode="External"/><Relationship Id="rId_hyperlink_103" Type="http://schemas.openxmlformats.org/officeDocument/2006/relationships/hyperlink" Target="https://www.diodes.com/assets/Datasheets/DPC816-Series.pdf" TargetMode="External"/><Relationship Id="rId_hyperlink_104" Type="http://schemas.openxmlformats.org/officeDocument/2006/relationships/hyperlink" Target="https://www.diodes.com/part/view/DPC816S-Y-TR-V" TargetMode="External"/><Relationship Id="rId_hyperlink_105" Type="http://schemas.openxmlformats.org/officeDocument/2006/relationships/hyperlink" Target="https://www.diodes.com/assets/Datasheets/DPC816-Series.pdf" TargetMode="External"/><Relationship Id="rId_hyperlink_106" Type="http://schemas.openxmlformats.org/officeDocument/2006/relationships/hyperlink" Target="https://www.diodes.com/part/view/DPC816W-A-TU" TargetMode="External"/><Relationship Id="rId_hyperlink_107" Type="http://schemas.openxmlformats.org/officeDocument/2006/relationships/hyperlink" Target="https://www.diodes.com/assets/Datasheets/DPC816-Series.pdf" TargetMode="External"/><Relationship Id="rId_hyperlink_108" Type="http://schemas.openxmlformats.org/officeDocument/2006/relationships/hyperlink" Target="https://www.diodes.com/part/view/DPC816W-A-TU-V" TargetMode="External"/><Relationship Id="rId_hyperlink_109" Type="http://schemas.openxmlformats.org/officeDocument/2006/relationships/hyperlink" Target="https://www.diodes.com/assets/Datasheets/DPC816-Series.pdf" TargetMode="External"/><Relationship Id="rId_hyperlink_110" Type="http://schemas.openxmlformats.org/officeDocument/2006/relationships/hyperlink" Target="https://www.diodes.com/part/view/DPC816W-B-TU" TargetMode="External"/><Relationship Id="rId_hyperlink_111" Type="http://schemas.openxmlformats.org/officeDocument/2006/relationships/hyperlink" Target="https://www.diodes.com/assets/Datasheets/DPC816-Series.pdf" TargetMode="External"/><Relationship Id="rId_hyperlink_112" Type="http://schemas.openxmlformats.org/officeDocument/2006/relationships/hyperlink" Target="https://www.diodes.com/part/view/DPC816W-B-TU-V" TargetMode="External"/><Relationship Id="rId_hyperlink_113" Type="http://schemas.openxmlformats.org/officeDocument/2006/relationships/hyperlink" Target="https://www.diodes.com/assets/Datasheets/DPC816-Series.pdf" TargetMode="External"/><Relationship Id="rId_hyperlink_114" Type="http://schemas.openxmlformats.org/officeDocument/2006/relationships/hyperlink" Target="https://www.diodes.com/part/view/DPC816W-C-TU" TargetMode="External"/><Relationship Id="rId_hyperlink_115" Type="http://schemas.openxmlformats.org/officeDocument/2006/relationships/hyperlink" Target="https://www.diodes.com/assets/Datasheets/DPC816-Series.pdf" TargetMode="External"/><Relationship Id="rId_hyperlink_116" Type="http://schemas.openxmlformats.org/officeDocument/2006/relationships/hyperlink" Target="https://www.diodes.com/part/view/DPC816W-C-TU-V" TargetMode="External"/><Relationship Id="rId_hyperlink_117" Type="http://schemas.openxmlformats.org/officeDocument/2006/relationships/hyperlink" Target="https://www.diodes.com/assets/Datasheets/DPC816-Series.pdf" TargetMode="External"/><Relationship Id="rId_hyperlink_118" Type="http://schemas.openxmlformats.org/officeDocument/2006/relationships/hyperlink" Target="https://www.diodes.com/part/view/DPC816W-X-TU" TargetMode="External"/><Relationship Id="rId_hyperlink_119" Type="http://schemas.openxmlformats.org/officeDocument/2006/relationships/hyperlink" Target="https://www.diodes.com/assets/Datasheets/DPC816-Series.pdf" TargetMode="External"/><Relationship Id="rId_hyperlink_120" Type="http://schemas.openxmlformats.org/officeDocument/2006/relationships/hyperlink" Target="https://www.diodes.com/part/view/DPC816W-X-TU-V" TargetMode="External"/><Relationship Id="rId_hyperlink_121" Type="http://schemas.openxmlformats.org/officeDocument/2006/relationships/hyperlink" Target="https://www.diodes.com/assets/Datasheets/DPC816-Series.pdf" TargetMode="External"/><Relationship Id="rId_hyperlink_122" Type="http://schemas.openxmlformats.org/officeDocument/2006/relationships/hyperlink" Target="https://www.diodes.com/part/view/DPC816W-Y-TU" TargetMode="External"/><Relationship Id="rId_hyperlink_123" Type="http://schemas.openxmlformats.org/officeDocument/2006/relationships/hyperlink" Target="https://www.diodes.com/assets/Datasheets/DPC816-Series.pdf" TargetMode="External"/><Relationship Id="rId_hyperlink_124" Type="http://schemas.openxmlformats.org/officeDocument/2006/relationships/hyperlink" Target="https://www.diodes.com/part/view/DPC816W-Y-TU-V" TargetMode="External"/><Relationship Id="rId_hyperlink_125" Type="http://schemas.openxmlformats.org/officeDocument/2006/relationships/hyperlink" Target="https://www.diodes.com/assets/Datasheets/DPC817-Series.pdf" TargetMode="External"/><Relationship Id="rId_hyperlink_126" Type="http://schemas.openxmlformats.org/officeDocument/2006/relationships/hyperlink" Target="https://www.diodes.com/part/view/DPC817D-A-TU" TargetMode="External"/><Relationship Id="rId_hyperlink_127" Type="http://schemas.openxmlformats.org/officeDocument/2006/relationships/hyperlink" Target="https://www.diodes.com/assets/Datasheets/DPC817-Series.pdf" TargetMode="External"/><Relationship Id="rId_hyperlink_128" Type="http://schemas.openxmlformats.org/officeDocument/2006/relationships/hyperlink" Target="https://www.diodes.com/part/view/DPC817D-A-TU-V" TargetMode="External"/><Relationship Id="rId_hyperlink_129" Type="http://schemas.openxmlformats.org/officeDocument/2006/relationships/hyperlink" Target="https://www.diodes.com/assets/Datasheets/DPC817-Series.pdf" TargetMode="External"/><Relationship Id="rId_hyperlink_130" Type="http://schemas.openxmlformats.org/officeDocument/2006/relationships/hyperlink" Target="https://www.diodes.com/part/view/DPC817D-B-TU" TargetMode="External"/><Relationship Id="rId_hyperlink_131" Type="http://schemas.openxmlformats.org/officeDocument/2006/relationships/hyperlink" Target="https://www.diodes.com/assets/Datasheets/DPC817-Series.pdf" TargetMode="External"/><Relationship Id="rId_hyperlink_132" Type="http://schemas.openxmlformats.org/officeDocument/2006/relationships/hyperlink" Target="https://www.diodes.com/part/view/DPC817D-B-TU-V" TargetMode="External"/><Relationship Id="rId_hyperlink_133" Type="http://schemas.openxmlformats.org/officeDocument/2006/relationships/hyperlink" Target="https://www.diodes.com/assets/Datasheets/DPC817-Series.pdf" TargetMode="External"/><Relationship Id="rId_hyperlink_134" Type="http://schemas.openxmlformats.org/officeDocument/2006/relationships/hyperlink" Target="https://www.diodes.com/part/view/DPC817D-C-TU" TargetMode="External"/><Relationship Id="rId_hyperlink_135" Type="http://schemas.openxmlformats.org/officeDocument/2006/relationships/hyperlink" Target="https://www.diodes.com/assets/Datasheets/DPC817-Series.pdf" TargetMode="External"/><Relationship Id="rId_hyperlink_136" Type="http://schemas.openxmlformats.org/officeDocument/2006/relationships/hyperlink" Target="https://www.diodes.com/part/view/DPC817D-C-TU-V" TargetMode="External"/><Relationship Id="rId_hyperlink_137" Type="http://schemas.openxmlformats.org/officeDocument/2006/relationships/hyperlink" Target="https://www.diodes.com/assets/Datasheets/DPC817-Series.pdf" TargetMode="External"/><Relationship Id="rId_hyperlink_138" Type="http://schemas.openxmlformats.org/officeDocument/2006/relationships/hyperlink" Target="https://www.diodes.com/part/view/DPC817D-D-TU" TargetMode="External"/><Relationship Id="rId_hyperlink_139" Type="http://schemas.openxmlformats.org/officeDocument/2006/relationships/hyperlink" Target="https://www.diodes.com/assets/Datasheets/DPC817-Series.pdf" TargetMode="External"/><Relationship Id="rId_hyperlink_140" Type="http://schemas.openxmlformats.org/officeDocument/2006/relationships/hyperlink" Target="https://www.diodes.com/part/view/DPC817D-D-TU-V" TargetMode="External"/><Relationship Id="rId_hyperlink_141" Type="http://schemas.openxmlformats.org/officeDocument/2006/relationships/hyperlink" Target="https://www.diodes.com/assets/Datasheets/DPC817-Series.pdf" TargetMode="External"/><Relationship Id="rId_hyperlink_142" Type="http://schemas.openxmlformats.org/officeDocument/2006/relationships/hyperlink" Target="https://www.diodes.com/part/view/DPC817D-X-TU" TargetMode="External"/><Relationship Id="rId_hyperlink_143" Type="http://schemas.openxmlformats.org/officeDocument/2006/relationships/hyperlink" Target="https://www.diodes.com/assets/Datasheets/DPC817-Series.pdf" TargetMode="External"/><Relationship Id="rId_hyperlink_144" Type="http://schemas.openxmlformats.org/officeDocument/2006/relationships/hyperlink" Target="https://www.diodes.com/part/view/DPC817D-X-TU-V" TargetMode="External"/><Relationship Id="rId_hyperlink_145" Type="http://schemas.openxmlformats.org/officeDocument/2006/relationships/hyperlink" Target="https://www.diodes.com/assets/Datasheets/DPC817-Series.pdf" TargetMode="External"/><Relationship Id="rId_hyperlink_146" Type="http://schemas.openxmlformats.org/officeDocument/2006/relationships/hyperlink" Target="https://www.diodes.com/part/view/DPC817D-Y-TU" TargetMode="External"/><Relationship Id="rId_hyperlink_147" Type="http://schemas.openxmlformats.org/officeDocument/2006/relationships/hyperlink" Target="https://www.diodes.com/assets/Datasheets/DPC817-Series.pdf" TargetMode="External"/><Relationship Id="rId_hyperlink_148" Type="http://schemas.openxmlformats.org/officeDocument/2006/relationships/hyperlink" Target="https://www.diodes.com/part/view/DPC817D-Y-TU-V" TargetMode="External"/><Relationship Id="rId_hyperlink_149" Type="http://schemas.openxmlformats.org/officeDocument/2006/relationships/hyperlink" Target="https://www.diodes.com/assets/Datasheets/DPC817-Series.pdf" TargetMode="External"/><Relationship Id="rId_hyperlink_150" Type="http://schemas.openxmlformats.org/officeDocument/2006/relationships/hyperlink" Target="https://www.diodes.com/part/view/DPC817L-A-TR" TargetMode="External"/><Relationship Id="rId_hyperlink_151" Type="http://schemas.openxmlformats.org/officeDocument/2006/relationships/hyperlink" Target="https://www.diodes.com/assets/Datasheets/DPC817-Series.pdf" TargetMode="External"/><Relationship Id="rId_hyperlink_152" Type="http://schemas.openxmlformats.org/officeDocument/2006/relationships/hyperlink" Target="https://www.diodes.com/part/view/DPC817L-A-TR-V" TargetMode="External"/><Relationship Id="rId_hyperlink_153" Type="http://schemas.openxmlformats.org/officeDocument/2006/relationships/hyperlink" Target="https://www.diodes.com/assets/Datasheets/DPC817-Series.pdf" TargetMode="External"/><Relationship Id="rId_hyperlink_154" Type="http://schemas.openxmlformats.org/officeDocument/2006/relationships/hyperlink" Target="https://www.diodes.com/part/view/DPC817L-B-TR" TargetMode="External"/><Relationship Id="rId_hyperlink_155" Type="http://schemas.openxmlformats.org/officeDocument/2006/relationships/hyperlink" Target="https://www.diodes.com/assets/Datasheets/DPC817-Series.pdf" TargetMode="External"/><Relationship Id="rId_hyperlink_156" Type="http://schemas.openxmlformats.org/officeDocument/2006/relationships/hyperlink" Target="https://www.diodes.com/part/view/DPC817L-B-TR-V" TargetMode="External"/><Relationship Id="rId_hyperlink_157" Type="http://schemas.openxmlformats.org/officeDocument/2006/relationships/hyperlink" Target="https://www.diodes.com/assets/Datasheets/DPC817-Series.pdf" TargetMode="External"/><Relationship Id="rId_hyperlink_158" Type="http://schemas.openxmlformats.org/officeDocument/2006/relationships/hyperlink" Target="https://www.diodes.com/part/view/DPC817L-C-TR" TargetMode="External"/><Relationship Id="rId_hyperlink_159" Type="http://schemas.openxmlformats.org/officeDocument/2006/relationships/hyperlink" Target="https://www.diodes.com/assets/Datasheets/DPC817-Series.pdf" TargetMode="External"/><Relationship Id="rId_hyperlink_160" Type="http://schemas.openxmlformats.org/officeDocument/2006/relationships/hyperlink" Target="https://www.diodes.com/part/view/DPC817L-C-TR-V" TargetMode="External"/><Relationship Id="rId_hyperlink_161" Type="http://schemas.openxmlformats.org/officeDocument/2006/relationships/hyperlink" Target="https://www.diodes.com/assets/Datasheets/DPC817-Series.pdf" TargetMode="External"/><Relationship Id="rId_hyperlink_162" Type="http://schemas.openxmlformats.org/officeDocument/2006/relationships/hyperlink" Target="https://www.diodes.com/part/view/DPC817L-D-TR" TargetMode="External"/><Relationship Id="rId_hyperlink_163" Type="http://schemas.openxmlformats.org/officeDocument/2006/relationships/hyperlink" Target="https://www.diodes.com/assets/Datasheets/DPC817-Series.pdf" TargetMode="External"/><Relationship Id="rId_hyperlink_164" Type="http://schemas.openxmlformats.org/officeDocument/2006/relationships/hyperlink" Target="https://www.diodes.com/part/view/DPC817L-D-TR-V" TargetMode="External"/><Relationship Id="rId_hyperlink_165" Type="http://schemas.openxmlformats.org/officeDocument/2006/relationships/hyperlink" Target="https://www.diodes.com/assets/Datasheets/DPC817-Series.pdf" TargetMode="External"/><Relationship Id="rId_hyperlink_166" Type="http://schemas.openxmlformats.org/officeDocument/2006/relationships/hyperlink" Target="https://www.diodes.com/part/view/DPC817L-X-TR" TargetMode="External"/><Relationship Id="rId_hyperlink_167" Type="http://schemas.openxmlformats.org/officeDocument/2006/relationships/hyperlink" Target="https://www.diodes.com/assets/Datasheets/DPC817-Series.pdf" TargetMode="External"/><Relationship Id="rId_hyperlink_168" Type="http://schemas.openxmlformats.org/officeDocument/2006/relationships/hyperlink" Target="https://www.diodes.com/part/view/DPC817L-X-TR-V" TargetMode="External"/><Relationship Id="rId_hyperlink_169" Type="http://schemas.openxmlformats.org/officeDocument/2006/relationships/hyperlink" Target="https://www.diodes.com/assets/Datasheets/DPC817-Series.pdf" TargetMode="External"/><Relationship Id="rId_hyperlink_170" Type="http://schemas.openxmlformats.org/officeDocument/2006/relationships/hyperlink" Target="https://www.diodes.com/part/view/DPC817L-Y-TR" TargetMode="External"/><Relationship Id="rId_hyperlink_171" Type="http://schemas.openxmlformats.org/officeDocument/2006/relationships/hyperlink" Target="https://www.diodes.com/assets/Datasheets/DPC817-Series.pdf" TargetMode="External"/><Relationship Id="rId_hyperlink_172" Type="http://schemas.openxmlformats.org/officeDocument/2006/relationships/hyperlink" Target="https://www.diodes.com/part/view/DPC817L-Y-TR-V" TargetMode="External"/><Relationship Id="rId_hyperlink_173" Type="http://schemas.openxmlformats.org/officeDocument/2006/relationships/hyperlink" Target="https://www.diodes.com/assets/Datasheets/DPC817-Series.pdf" TargetMode="External"/><Relationship Id="rId_hyperlink_174" Type="http://schemas.openxmlformats.org/officeDocument/2006/relationships/hyperlink" Target="https://www.diodes.com/part/view/DPC817S-A-TR" TargetMode="External"/><Relationship Id="rId_hyperlink_175" Type="http://schemas.openxmlformats.org/officeDocument/2006/relationships/hyperlink" Target="https://www.diodes.com/assets/Datasheets/DPC817-Series.pdf" TargetMode="External"/><Relationship Id="rId_hyperlink_176" Type="http://schemas.openxmlformats.org/officeDocument/2006/relationships/hyperlink" Target="https://www.diodes.com/part/view/DPC817S-A-TR-V" TargetMode="External"/><Relationship Id="rId_hyperlink_177" Type="http://schemas.openxmlformats.org/officeDocument/2006/relationships/hyperlink" Target="https://www.diodes.com/assets/Datasheets/DPC817-Series.pdf" TargetMode="External"/><Relationship Id="rId_hyperlink_178" Type="http://schemas.openxmlformats.org/officeDocument/2006/relationships/hyperlink" Target="https://www.diodes.com/part/view/DPC817S-B-TR" TargetMode="External"/><Relationship Id="rId_hyperlink_179" Type="http://schemas.openxmlformats.org/officeDocument/2006/relationships/hyperlink" Target="https://www.diodes.com/assets/Datasheets/DPC817-Series.pdf" TargetMode="External"/><Relationship Id="rId_hyperlink_180" Type="http://schemas.openxmlformats.org/officeDocument/2006/relationships/hyperlink" Target="https://www.diodes.com/part/view/DPC817S-B-TR-V" TargetMode="External"/><Relationship Id="rId_hyperlink_181" Type="http://schemas.openxmlformats.org/officeDocument/2006/relationships/hyperlink" Target="https://www.diodes.com/assets/Datasheets/DPC817-Series.pdf" TargetMode="External"/><Relationship Id="rId_hyperlink_182" Type="http://schemas.openxmlformats.org/officeDocument/2006/relationships/hyperlink" Target="https://www.diodes.com/part/view/DPC817S-C-TR" TargetMode="External"/><Relationship Id="rId_hyperlink_183" Type="http://schemas.openxmlformats.org/officeDocument/2006/relationships/hyperlink" Target="https://www.diodes.com/assets/Datasheets/DPC817-Series.pdf" TargetMode="External"/><Relationship Id="rId_hyperlink_184" Type="http://schemas.openxmlformats.org/officeDocument/2006/relationships/hyperlink" Target="https://www.diodes.com/part/view/DPC817S-C-TR-V" TargetMode="External"/><Relationship Id="rId_hyperlink_185" Type="http://schemas.openxmlformats.org/officeDocument/2006/relationships/hyperlink" Target="https://www.diodes.com/assets/Datasheets/DPC817-Series.pdf" TargetMode="External"/><Relationship Id="rId_hyperlink_186" Type="http://schemas.openxmlformats.org/officeDocument/2006/relationships/hyperlink" Target="https://www.diodes.com/part/view/DPC817S-D-TR" TargetMode="External"/><Relationship Id="rId_hyperlink_187" Type="http://schemas.openxmlformats.org/officeDocument/2006/relationships/hyperlink" Target="https://www.diodes.com/assets/Datasheets/DPC817-Series.pdf" TargetMode="External"/><Relationship Id="rId_hyperlink_188" Type="http://schemas.openxmlformats.org/officeDocument/2006/relationships/hyperlink" Target="https://www.diodes.com/part/view/DPC817S-D-TR-V" TargetMode="External"/><Relationship Id="rId_hyperlink_189" Type="http://schemas.openxmlformats.org/officeDocument/2006/relationships/hyperlink" Target="https://www.diodes.com/assets/Datasheets/DPC817-Series.pdf" TargetMode="External"/><Relationship Id="rId_hyperlink_190" Type="http://schemas.openxmlformats.org/officeDocument/2006/relationships/hyperlink" Target="https://www.diodes.com/part/view/DPC817S-X-TR" TargetMode="External"/><Relationship Id="rId_hyperlink_191" Type="http://schemas.openxmlformats.org/officeDocument/2006/relationships/hyperlink" Target="https://www.diodes.com/assets/Datasheets/DPC817-Series.pdf" TargetMode="External"/><Relationship Id="rId_hyperlink_192" Type="http://schemas.openxmlformats.org/officeDocument/2006/relationships/hyperlink" Target="https://www.diodes.com/part/view/DPC817S-X-TR-V" TargetMode="External"/><Relationship Id="rId_hyperlink_193" Type="http://schemas.openxmlformats.org/officeDocument/2006/relationships/hyperlink" Target="https://www.diodes.com/assets/Datasheets/DPC817-Series.pdf" TargetMode="External"/><Relationship Id="rId_hyperlink_194" Type="http://schemas.openxmlformats.org/officeDocument/2006/relationships/hyperlink" Target="https://www.diodes.com/part/view/DPC817S-Y-TR" TargetMode="External"/><Relationship Id="rId_hyperlink_195" Type="http://schemas.openxmlformats.org/officeDocument/2006/relationships/hyperlink" Target="https://www.diodes.com/assets/Datasheets/DPC817-Series.pdf" TargetMode="External"/><Relationship Id="rId_hyperlink_196" Type="http://schemas.openxmlformats.org/officeDocument/2006/relationships/hyperlink" Target="https://www.diodes.com/part/view/DPC817S-Y-TR-V" TargetMode="External"/><Relationship Id="rId_hyperlink_197" Type="http://schemas.openxmlformats.org/officeDocument/2006/relationships/hyperlink" Target="https://www.diodes.com/assets/Datasheets/DPC817-Series.pdf" TargetMode="External"/><Relationship Id="rId_hyperlink_198" Type="http://schemas.openxmlformats.org/officeDocument/2006/relationships/hyperlink" Target="https://www.diodes.com/part/view/DPC817W-A-TU" TargetMode="External"/><Relationship Id="rId_hyperlink_199" Type="http://schemas.openxmlformats.org/officeDocument/2006/relationships/hyperlink" Target="https://www.diodes.com/assets/Datasheets/DPC817-Series.pdf" TargetMode="External"/><Relationship Id="rId_hyperlink_200" Type="http://schemas.openxmlformats.org/officeDocument/2006/relationships/hyperlink" Target="https://www.diodes.com/part/view/DPC817W-A-TU-V" TargetMode="External"/><Relationship Id="rId_hyperlink_201" Type="http://schemas.openxmlformats.org/officeDocument/2006/relationships/hyperlink" Target="https://www.diodes.com/assets/Datasheets/DPC817-Series.pdf" TargetMode="External"/><Relationship Id="rId_hyperlink_202" Type="http://schemas.openxmlformats.org/officeDocument/2006/relationships/hyperlink" Target="https://www.diodes.com/part/view/DPC817W-B-TU" TargetMode="External"/><Relationship Id="rId_hyperlink_203" Type="http://schemas.openxmlformats.org/officeDocument/2006/relationships/hyperlink" Target="https://www.diodes.com/assets/Datasheets/DPC817-Series.pdf" TargetMode="External"/><Relationship Id="rId_hyperlink_204" Type="http://schemas.openxmlformats.org/officeDocument/2006/relationships/hyperlink" Target="https://www.diodes.com/part/view/DPC817W-B-TU-V" TargetMode="External"/><Relationship Id="rId_hyperlink_205" Type="http://schemas.openxmlformats.org/officeDocument/2006/relationships/hyperlink" Target="https://www.diodes.com/assets/Datasheets/DPC817-Series.pdf" TargetMode="External"/><Relationship Id="rId_hyperlink_206" Type="http://schemas.openxmlformats.org/officeDocument/2006/relationships/hyperlink" Target="https://www.diodes.com/part/view/DPC817W-C-TU" TargetMode="External"/><Relationship Id="rId_hyperlink_207" Type="http://schemas.openxmlformats.org/officeDocument/2006/relationships/hyperlink" Target="https://www.diodes.com/assets/Datasheets/DPC817-Series.pdf" TargetMode="External"/><Relationship Id="rId_hyperlink_208" Type="http://schemas.openxmlformats.org/officeDocument/2006/relationships/hyperlink" Target="https://www.diodes.com/part/view/DPC817W-C-TU-V" TargetMode="External"/><Relationship Id="rId_hyperlink_209" Type="http://schemas.openxmlformats.org/officeDocument/2006/relationships/hyperlink" Target="https://www.diodes.com/assets/Datasheets/DPC817-Series.pdf" TargetMode="External"/><Relationship Id="rId_hyperlink_210" Type="http://schemas.openxmlformats.org/officeDocument/2006/relationships/hyperlink" Target="https://www.diodes.com/part/view/DPC817W-D-TU" TargetMode="External"/><Relationship Id="rId_hyperlink_211" Type="http://schemas.openxmlformats.org/officeDocument/2006/relationships/hyperlink" Target="https://www.diodes.com/assets/Datasheets/DPC817-Series.pdf" TargetMode="External"/><Relationship Id="rId_hyperlink_212" Type="http://schemas.openxmlformats.org/officeDocument/2006/relationships/hyperlink" Target="https://www.diodes.com/part/view/DPC817W-D-TU-V" TargetMode="External"/><Relationship Id="rId_hyperlink_213" Type="http://schemas.openxmlformats.org/officeDocument/2006/relationships/hyperlink" Target="https://www.diodes.com/assets/Datasheets/DPC817-Series.pdf" TargetMode="External"/><Relationship Id="rId_hyperlink_214" Type="http://schemas.openxmlformats.org/officeDocument/2006/relationships/hyperlink" Target="https://www.diodes.com/part/view/DPC817W-X-TU" TargetMode="External"/><Relationship Id="rId_hyperlink_215" Type="http://schemas.openxmlformats.org/officeDocument/2006/relationships/hyperlink" Target="https://www.diodes.com/assets/Datasheets/DPC817-Series.pdf" TargetMode="External"/><Relationship Id="rId_hyperlink_216" Type="http://schemas.openxmlformats.org/officeDocument/2006/relationships/hyperlink" Target="https://www.diodes.com/part/view/DPC817W-X-TU-V" TargetMode="External"/><Relationship Id="rId_hyperlink_217" Type="http://schemas.openxmlformats.org/officeDocument/2006/relationships/hyperlink" Target="https://www.diodes.com/assets/Datasheets/DPC817-Series.pdf" TargetMode="External"/><Relationship Id="rId_hyperlink_218" Type="http://schemas.openxmlformats.org/officeDocument/2006/relationships/hyperlink" Target="https://www.diodes.com/part/view/DPC817W-Y-TU" TargetMode="External"/><Relationship Id="rId_hyperlink_219" Type="http://schemas.openxmlformats.org/officeDocument/2006/relationships/hyperlink" Target="https://www.diodes.com/assets/Datasheets/DPC817-Series.pdf" TargetMode="External"/><Relationship Id="rId_hyperlink_220" Type="http://schemas.openxmlformats.org/officeDocument/2006/relationships/hyperlink" Target="https://www.diodes.com/part/view/DPC817W-Y-TU-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1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IF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CTR (%)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Viso (Vrms)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 (Max)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BVCEO (min)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Topr (min) (?C)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Topr (max) (°C)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Hyperlink("https://www.diodes.com/assets/Datasheets/DPC101x-Series.pdf")</f>
        <v>https://www.diodes.com/assets/Datasheets/DPC101x-Series.pdf</v>
      </c>
      <c r="C2" t="str">
        <f>Hyperlink("https://www.diodes.com/part/view/DPC1012S-TR","DPC1012S-TR")</f>
        <v>DPC1012S-TR</v>
      </c>
      <c r="D2" t="s">
        <v>17</v>
      </c>
      <c r="G2" t="s">
        <v>18</v>
      </c>
      <c r="H2" t="s">
        <v>19</v>
      </c>
      <c r="I2">
        <v>10</v>
      </c>
      <c r="J2" t="s">
        <v>20</v>
      </c>
      <c r="K2">
        <v>5000</v>
      </c>
      <c r="L2">
        <v>0.2</v>
      </c>
      <c r="M2">
        <v>80</v>
      </c>
      <c r="N2">
        <v>-55</v>
      </c>
      <c r="O2">
        <v>110</v>
      </c>
      <c r="P2" t="s">
        <v>21</v>
      </c>
    </row>
    <row r="3" spans="1:16">
      <c r="A3" t="s">
        <v>22</v>
      </c>
      <c r="B3" s="2" t="str">
        <f>Hyperlink("https://www.diodes.com/assets/Datasheets/DPC101x-Series.pdf")</f>
        <v>https://www.diodes.com/assets/Datasheets/DPC101x-Series.pdf</v>
      </c>
      <c r="C3" t="str">
        <f>Hyperlink("https://www.diodes.com/part/view/DPC1012S-TR-V","DPC1012S-TR-V")</f>
        <v>DPC1012S-TR-V</v>
      </c>
      <c r="D3" t="s">
        <v>17</v>
      </c>
      <c r="G3" t="s">
        <v>18</v>
      </c>
      <c r="H3" t="s">
        <v>19</v>
      </c>
      <c r="I3">
        <v>10</v>
      </c>
      <c r="J3" t="s">
        <v>20</v>
      </c>
      <c r="K3">
        <v>5000</v>
      </c>
      <c r="L3">
        <v>0.2</v>
      </c>
      <c r="M3">
        <v>80</v>
      </c>
      <c r="N3">
        <v>-55</v>
      </c>
      <c r="O3">
        <v>110</v>
      </c>
      <c r="P3" t="s">
        <v>21</v>
      </c>
    </row>
    <row r="4" spans="1:16">
      <c r="A4" t="s">
        <v>23</v>
      </c>
      <c r="B4" s="2" t="str">
        <f>Hyperlink("https://www.diodes.com/assets/Datasheets/DPC101x-Series.pdf")</f>
        <v>https://www.diodes.com/assets/Datasheets/DPC101x-Series.pdf</v>
      </c>
      <c r="C4" t="str">
        <f>Hyperlink("https://www.diodes.com/part/view/DPC1013S-TR","DPC1013S-TR")</f>
        <v>DPC1013S-TR</v>
      </c>
      <c r="D4" t="s">
        <v>17</v>
      </c>
      <c r="G4" t="s">
        <v>18</v>
      </c>
      <c r="H4" t="s">
        <v>19</v>
      </c>
      <c r="I4">
        <v>10</v>
      </c>
      <c r="J4" t="s">
        <v>24</v>
      </c>
      <c r="K4">
        <v>5000</v>
      </c>
      <c r="L4">
        <v>0.2</v>
      </c>
      <c r="M4">
        <v>80</v>
      </c>
      <c r="N4">
        <v>-55</v>
      </c>
      <c r="O4">
        <v>110</v>
      </c>
      <c r="P4" t="s">
        <v>21</v>
      </c>
    </row>
    <row r="5" spans="1:16">
      <c r="A5" t="s">
        <v>25</v>
      </c>
      <c r="B5" s="2" t="str">
        <f>Hyperlink("https://www.diodes.com/assets/Datasheets/DPC101x-Series.pdf")</f>
        <v>https://www.diodes.com/assets/Datasheets/DPC101x-Series.pdf</v>
      </c>
      <c r="C5" t="str">
        <f>Hyperlink("https://www.diodes.com/part/view/DPC1013S-TR-V","DPC1013S-TR-V")</f>
        <v>DPC1013S-TR-V</v>
      </c>
      <c r="D5" t="s">
        <v>17</v>
      </c>
      <c r="G5" t="s">
        <v>18</v>
      </c>
      <c r="H5" t="s">
        <v>19</v>
      </c>
      <c r="I5">
        <v>10</v>
      </c>
      <c r="J5" t="s">
        <v>24</v>
      </c>
      <c r="K5">
        <v>5000</v>
      </c>
      <c r="L5">
        <v>0.2</v>
      </c>
      <c r="M5">
        <v>80</v>
      </c>
      <c r="N5">
        <v>-55</v>
      </c>
      <c r="O5">
        <v>110</v>
      </c>
      <c r="P5" t="s">
        <v>21</v>
      </c>
    </row>
    <row r="6" spans="1:16">
      <c r="A6" t="s">
        <v>26</v>
      </c>
      <c r="B6" s="2" t="str">
        <f>Hyperlink("https://www.diodes.com/assets/Datasheets/DPC101x-Series.pdf")</f>
        <v>https://www.diodes.com/assets/Datasheets/DPC101x-Series.pdf</v>
      </c>
      <c r="C6" t="str">
        <f>Hyperlink("https://www.diodes.com/part/view/DPC1014S-TR","DPC1014S-TR")</f>
        <v>DPC1014S-TR</v>
      </c>
      <c r="D6" t="s">
        <v>17</v>
      </c>
      <c r="G6" t="s">
        <v>18</v>
      </c>
      <c r="H6" t="s">
        <v>19</v>
      </c>
      <c r="I6">
        <v>10</v>
      </c>
      <c r="J6" t="s">
        <v>27</v>
      </c>
      <c r="K6">
        <v>5000</v>
      </c>
      <c r="L6">
        <v>0.2</v>
      </c>
      <c r="M6">
        <v>80</v>
      </c>
      <c r="N6">
        <v>-55</v>
      </c>
      <c r="O6">
        <v>110</v>
      </c>
      <c r="P6" t="s">
        <v>21</v>
      </c>
    </row>
    <row r="7" spans="1:16">
      <c r="A7" t="s">
        <v>28</v>
      </c>
      <c r="B7" s="2" t="str">
        <f>Hyperlink("https://www.diodes.com/assets/Datasheets/DPC101x-Series.pdf")</f>
        <v>https://www.diodes.com/assets/Datasheets/DPC101x-Series.pdf</v>
      </c>
      <c r="C7" t="str">
        <f>Hyperlink("https://www.diodes.com/part/view/DPC1014S-TR-V","DPC1014S-TR-V")</f>
        <v>DPC1014S-TR-V</v>
      </c>
      <c r="D7" t="s">
        <v>17</v>
      </c>
      <c r="G7" t="s">
        <v>18</v>
      </c>
      <c r="H7" t="s">
        <v>19</v>
      </c>
      <c r="I7">
        <v>10</v>
      </c>
      <c r="J7" t="s">
        <v>27</v>
      </c>
      <c r="K7">
        <v>5000</v>
      </c>
      <c r="L7">
        <v>0.2</v>
      </c>
      <c r="M7">
        <v>80</v>
      </c>
      <c r="N7">
        <v>-55</v>
      </c>
      <c r="O7">
        <v>110</v>
      </c>
      <c r="P7" t="s">
        <v>21</v>
      </c>
    </row>
    <row r="8" spans="1:16">
      <c r="A8" t="s">
        <v>29</v>
      </c>
      <c r="B8" s="2" t="str">
        <f>Hyperlink("https://www.diodes.com/assets/Datasheets/DPC101x-Series.pdf")</f>
        <v>https://www.diodes.com/assets/Datasheets/DPC101x-Series.pdf</v>
      </c>
      <c r="C8" t="str">
        <f>Hyperlink("https://www.diodes.com/part/view/DPC1017S-TR","DPC1017S-TR")</f>
        <v>DPC1017S-TR</v>
      </c>
      <c r="D8" t="s">
        <v>17</v>
      </c>
      <c r="G8" t="s">
        <v>18</v>
      </c>
      <c r="H8" t="s">
        <v>19</v>
      </c>
      <c r="I8">
        <v>5</v>
      </c>
      <c r="J8" t="s">
        <v>30</v>
      </c>
      <c r="K8">
        <v>5000</v>
      </c>
      <c r="L8">
        <v>0.2</v>
      </c>
      <c r="M8">
        <v>80</v>
      </c>
      <c r="N8">
        <v>-55</v>
      </c>
      <c r="O8">
        <v>110</v>
      </c>
      <c r="P8" t="s">
        <v>21</v>
      </c>
    </row>
    <row r="9" spans="1:16">
      <c r="A9" t="s">
        <v>31</v>
      </c>
      <c r="B9" s="2" t="str">
        <f>Hyperlink("https://www.diodes.com/assets/Datasheets/DPC101x-Series.pdf")</f>
        <v>https://www.diodes.com/assets/Datasheets/DPC101x-Series.pdf</v>
      </c>
      <c r="C9" t="str">
        <f>Hyperlink("https://www.diodes.com/part/view/DPC1017S-TR-V","DPC1017S-TR-V")</f>
        <v>DPC1017S-TR-V</v>
      </c>
      <c r="D9" t="s">
        <v>17</v>
      </c>
      <c r="G9" t="s">
        <v>18</v>
      </c>
      <c r="H9" t="s">
        <v>19</v>
      </c>
      <c r="I9">
        <v>5</v>
      </c>
      <c r="J9" t="s">
        <v>30</v>
      </c>
      <c r="K9">
        <v>5000</v>
      </c>
      <c r="L9">
        <v>0.2</v>
      </c>
      <c r="M9">
        <v>80</v>
      </c>
      <c r="N9">
        <v>-55</v>
      </c>
      <c r="O9">
        <v>110</v>
      </c>
      <c r="P9" t="s">
        <v>21</v>
      </c>
    </row>
    <row r="10" spans="1:16">
      <c r="A10" t="s">
        <v>32</v>
      </c>
      <c r="B10" s="2" t="str">
        <f>Hyperlink("https://www.diodes.com/assets/Datasheets/DPC101x-Series.pdf")</f>
        <v>https://www.diodes.com/assets/Datasheets/DPC101x-Series.pdf</v>
      </c>
      <c r="C10" t="str">
        <f>Hyperlink("https://www.diodes.com/part/view/DPC1018S-TR","DPC1018S-TR")</f>
        <v>DPC1018S-TR</v>
      </c>
      <c r="D10" t="s">
        <v>17</v>
      </c>
      <c r="G10" t="s">
        <v>18</v>
      </c>
      <c r="H10" t="s">
        <v>19</v>
      </c>
      <c r="I10">
        <v>5</v>
      </c>
      <c r="J10" t="s">
        <v>33</v>
      </c>
      <c r="K10">
        <v>5000</v>
      </c>
      <c r="L10">
        <v>0.2</v>
      </c>
      <c r="M10">
        <v>80</v>
      </c>
      <c r="N10">
        <v>-55</v>
      </c>
      <c r="O10">
        <v>110</v>
      </c>
      <c r="P10" t="s">
        <v>21</v>
      </c>
    </row>
    <row r="11" spans="1:16">
      <c r="A11" t="s">
        <v>34</v>
      </c>
      <c r="B11" s="2" t="str">
        <f>Hyperlink("https://www.diodes.com/assets/Datasheets/DPC101x-Series.pdf")</f>
        <v>https://www.diodes.com/assets/Datasheets/DPC101x-Series.pdf</v>
      </c>
      <c r="C11" t="str">
        <f>Hyperlink("https://www.diodes.com/part/view/DPC1018S-TR-V","DPC1018S-TR-V")</f>
        <v>DPC1018S-TR-V</v>
      </c>
      <c r="D11" t="s">
        <v>17</v>
      </c>
      <c r="G11" t="s">
        <v>18</v>
      </c>
      <c r="H11" t="s">
        <v>19</v>
      </c>
      <c r="I11">
        <v>5</v>
      </c>
      <c r="J11" t="s">
        <v>33</v>
      </c>
      <c r="K11">
        <v>5000</v>
      </c>
      <c r="L11">
        <v>0.2</v>
      </c>
      <c r="M11">
        <v>80</v>
      </c>
      <c r="N11">
        <v>-55</v>
      </c>
      <c r="O11">
        <v>110</v>
      </c>
      <c r="P11" t="s">
        <v>21</v>
      </c>
    </row>
    <row r="12" spans="1:16">
      <c r="A12" t="s">
        <v>35</v>
      </c>
      <c r="B12" s="2" t="str">
        <f>Hyperlink("https://www.diodes.com/assets/Datasheets/DPC101x-Series.pdf")</f>
        <v>https://www.diodes.com/assets/Datasheets/DPC101x-Series.pdf</v>
      </c>
      <c r="C12" t="str">
        <f>Hyperlink("https://www.diodes.com/part/view/DPC1019S-TR","DPC1019S-TR")</f>
        <v>DPC1019S-TR</v>
      </c>
      <c r="D12" t="s">
        <v>17</v>
      </c>
      <c r="G12" t="s">
        <v>18</v>
      </c>
      <c r="H12" t="s">
        <v>19</v>
      </c>
      <c r="I12">
        <v>5</v>
      </c>
      <c r="J12" t="s">
        <v>36</v>
      </c>
      <c r="K12">
        <v>5000</v>
      </c>
      <c r="L12">
        <v>0.2</v>
      </c>
      <c r="M12">
        <v>80</v>
      </c>
      <c r="N12">
        <v>-55</v>
      </c>
      <c r="O12">
        <v>110</v>
      </c>
      <c r="P12" t="s">
        <v>21</v>
      </c>
    </row>
    <row r="13" spans="1:16">
      <c r="A13" t="s">
        <v>37</v>
      </c>
      <c r="B13" s="2" t="str">
        <f>Hyperlink("https://www.diodes.com/assets/Datasheets/DPC101x-Series.pdf")</f>
        <v>https://www.diodes.com/assets/Datasheets/DPC101x-Series.pdf</v>
      </c>
      <c r="C13" t="str">
        <f>Hyperlink("https://www.diodes.com/part/view/DPC1019S-TR-V","DPC1019S-TR-V")</f>
        <v>DPC1019S-TR-V</v>
      </c>
      <c r="D13" t="s">
        <v>17</v>
      </c>
      <c r="G13" t="s">
        <v>18</v>
      </c>
      <c r="H13" t="s">
        <v>19</v>
      </c>
      <c r="I13">
        <v>5</v>
      </c>
      <c r="J13" t="s">
        <v>36</v>
      </c>
      <c r="K13">
        <v>5000</v>
      </c>
      <c r="L13">
        <v>0.2</v>
      </c>
      <c r="M13">
        <v>80</v>
      </c>
      <c r="N13">
        <v>-55</v>
      </c>
      <c r="O13">
        <v>110</v>
      </c>
      <c r="P13" t="s">
        <v>21</v>
      </c>
    </row>
    <row r="14" spans="1:16">
      <c r="A14" t="s">
        <v>38</v>
      </c>
      <c r="B14" s="2" t="str">
        <f>Hyperlink("https://www.diodes.com/assets/Datasheets/DPC357-Series.pdf")</f>
        <v>https://www.diodes.com/assets/Datasheets/DPC357-Series.pdf</v>
      </c>
      <c r="C14" t="str">
        <f>Hyperlink("https://www.diodes.com/part/view/DPC357S-A-TR","DPC357S-A-TR")</f>
        <v>DPC357S-A-TR</v>
      </c>
      <c r="D14" t="s">
        <v>39</v>
      </c>
      <c r="G14" t="s">
        <v>18</v>
      </c>
      <c r="H14" t="s">
        <v>19</v>
      </c>
      <c r="I14">
        <v>5</v>
      </c>
      <c r="J14" t="s">
        <v>30</v>
      </c>
      <c r="K14">
        <v>3750</v>
      </c>
      <c r="L14">
        <v>0.2</v>
      </c>
      <c r="M14">
        <v>80</v>
      </c>
      <c r="N14">
        <v>110</v>
      </c>
      <c r="O14">
        <v>-55</v>
      </c>
      <c r="P14" t="s">
        <v>40</v>
      </c>
    </row>
    <row r="15" spans="1:16">
      <c r="A15" t="s">
        <v>41</v>
      </c>
      <c r="B15" s="2" t="str">
        <f>Hyperlink("https://www.diodes.com/assets/Datasheets/DPC357-Series.pdf")</f>
        <v>https://www.diodes.com/assets/Datasheets/DPC357-Series.pdf</v>
      </c>
      <c r="C15" t="str">
        <f>Hyperlink("https://www.diodes.com/part/view/DPC357S-A-TR-V","DPC357S-A-TR-V")</f>
        <v>DPC357S-A-TR-V</v>
      </c>
      <c r="D15" t="s">
        <v>39</v>
      </c>
      <c r="G15" t="s">
        <v>18</v>
      </c>
      <c r="H15" t="s">
        <v>19</v>
      </c>
      <c r="I15">
        <v>5</v>
      </c>
      <c r="J15" t="s">
        <v>30</v>
      </c>
      <c r="K15">
        <v>3750</v>
      </c>
      <c r="L15">
        <v>0.2</v>
      </c>
      <c r="M15">
        <v>80</v>
      </c>
      <c r="N15">
        <v>110</v>
      </c>
      <c r="O15">
        <v>-55</v>
      </c>
      <c r="P15" t="s">
        <v>40</v>
      </c>
    </row>
    <row r="16" spans="1:16">
      <c r="A16" t="s">
        <v>42</v>
      </c>
      <c r="B16" s="2" t="str">
        <f>Hyperlink("https://www.diodes.com/assets/Datasheets/DPC357-Series.pdf")</f>
        <v>https://www.diodes.com/assets/Datasheets/DPC357-Series.pdf</v>
      </c>
      <c r="C16" t="str">
        <f>Hyperlink("https://www.diodes.com/part/view/DPC357S-B-TR","DPC357S-B-TR")</f>
        <v>DPC357S-B-TR</v>
      </c>
      <c r="D16" t="s">
        <v>39</v>
      </c>
      <c r="G16" t="s">
        <v>18</v>
      </c>
      <c r="H16" t="s">
        <v>19</v>
      </c>
      <c r="I16">
        <v>5</v>
      </c>
      <c r="J16" t="s">
        <v>33</v>
      </c>
      <c r="K16">
        <v>3750</v>
      </c>
      <c r="L16">
        <v>0.2</v>
      </c>
      <c r="M16">
        <v>80</v>
      </c>
      <c r="N16">
        <v>110</v>
      </c>
      <c r="O16">
        <v>-55</v>
      </c>
      <c r="P16" t="s">
        <v>40</v>
      </c>
    </row>
    <row r="17" spans="1:16">
      <c r="A17" t="s">
        <v>43</v>
      </c>
      <c r="B17" s="2" t="str">
        <f>Hyperlink("https://www.diodes.com/assets/Datasheets/DPC357-Series.pdf")</f>
        <v>https://www.diodes.com/assets/Datasheets/DPC357-Series.pdf</v>
      </c>
      <c r="C17" t="str">
        <f>Hyperlink("https://www.diodes.com/part/view/DPC357S-B-TR-V","DPC357S-B-TR-V")</f>
        <v>DPC357S-B-TR-V</v>
      </c>
      <c r="D17" t="s">
        <v>39</v>
      </c>
      <c r="G17" t="s">
        <v>18</v>
      </c>
      <c r="H17" t="s">
        <v>19</v>
      </c>
      <c r="I17">
        <v>5</v>
      </c>
      <c r="J17" t="s">
        <v>33</v>
      </c>
      <c r="K17">
        <v>3750</v>
      </c>
      <c r="L17">
        <v>0.2</v>
      </c>
      <c r="M17">
        <v>80</v>
      </c>
      <c r="N17">
        <v>110</v>
      </c>
      <c r="O17">
        <v>-55</v>
      </c>
      <c r="P17" t="s">
        <v>40</v>
      </c>
    </row>
    <row r="18" spans="1:16">
      <c r="A18" t="s">
        <v>44</v>
      </c>
      <c r="B18" s="2" t="str">
        <f>Hyperlink("https://www.diodes.com/assets/Datasheets/DPC357-Series.pdf")</f>
        <v>https://www.diodes.com/assets/Datasheets/DPC357-Series.pdf</v>
      </c>
      <c r="C18" t="str">
        <f>Hyperlink("https://www.diodes.com/part/view/DPC357S-C-TR","DPC357S-C-TR")</f>
        <v>DPC357S-C-TR</v>
      </c>
      <c r="D18" t="s">
        <v>39</v>
      </c>
      <c r="G18" t="s">
        <v>18</v>
      </c>
      <c r="H18" t="s">
        <v>19</v>
      </c>
      <c r="I18">
        <v>5</v>
      </c>
      <c r="J18" t="s">
        <v>36</v>
      </c>
      <c r="K18">
        <v>3750</v>
      </c>
      <c r="L18">
        <v>0.2</v>
      </c>
      <c r="M18">
        <v>80</v>
      </c>
      <c r="N18">
        <v>110</v>
      </c>
      <c r="O18">
        <v>-55</v>
      </c>
      <c r="P18" t="s">
        <v>40</v>
      </c>
    </row>
    <row r="19" spans="1:16">
      <c r="A19" t="s">
        <v>45</v>
      </c>
      <c r="B19" s="2" t="str">
        <f>Hyperlink("https://www.diodes.com/assets/Datasheets/DPC357-Series.pdf")</f>
        <v>https://www.diodes.com/assets/Datasheets/DPC357-Series.pdf</v>
      </c>
      <c r="C19" t="str">
        <f>Hyperlink("https://www.diodes.com/part/view/DPC357S-C-TR-V","DPC357S-C-TR-V")</f>
        <v>DPC357S-C-TR-V</v>
      </c>
      <c r="D19" t="s">
        <v>39</v>
      </c>
      <c r="G19" t="s">
        <v>18</v>
      </c>
      <c r="H19" t="s">
        <v>19</v>
      </c>
      <c r="I19">
        <v>5</v>
      </c>
      <c r="J19" t="s">
        <v>36</v>
      </c>
      <c r="K19">
        <v>3750</v>
      </c>
      <c r="L19">
        <v>0.2</v>
      </c>
      <c r="M19">
        <v>80</v>
      </c>
      <c r="N19">
        <v>110</v>
      </c>
      <c r="O19">
        <v>-55</v>
      </c>
      <c r="P19" t="s">
        <v>40</v>
      </c>
    </row>
    <row r="20" spans="1:16">
      <c r="A20" t="s">
        <v>46</v>
      </c>
      <c r="B20" s="2" t="str">
        <f>Hyperlink("https://www.diodes.com/assets/Datasheets/DPC357-Series.pdf")</f>
        <v>https://www.diodes.com/assets/Datasheets/DPC357-Series.pdf</v>
      </c>
      <c r="C20" t="str">
        <f>Hyperlink("https://www.diodes.com/part/view/DPC357S-X-TR","DPC357S-X-TR")</f>
        <v>DPC357S-X-TR</v>
      </c>
      <c r="D20" t="s">
        <v>39</v>
      </c>
      <c r="G20" t="s">
        <v>18</v>
      </c>
      <c r="H20" t="s">
        <v>19</v>
      </c>
      <c r="I20">
        <v>5</v>
      </c>
      <c r="J20" t="s">
        <v>24</v>
      </c>
      <c r="K20">
        <v>3750</v>
      </c>
      <c r="L20">
        <v>0.2</v>
      </c>
      <c r="M20">
        <v>80</v>
      </c>
      <c r="N20">
        <v>110</v>
      </c>
      <c r="O20">
        <v>-55</v>
      </c>
      <c r="P20" t="s">
        <v>40</v>
      </c>
    </row>
    <row r="21" spans="1:16">
      <c r="A21" t="s">
        <v>47</v>
      </c>
      <c r="B21" s="2" t="str">
        <f>Hyperlink("https://www.diodes.com/assets/Datasheets/DPC357-Series.pdf")</f>
        <v>https://www.diodes.com/assets/Datasheets/DPC357-Series.pdf</v>
      </c>
      <c r="C21" t="str">
        <f>Hyperlink("https://www.diodes.com/part/view/DPC357S-X-TR-V","DPC357S-X-TR-V")</f>
        <v>DPC357S-X-TR-V</v>
      </c>
      <c r="D21" t="s">
        <v>39</v>
      </c>
      <c r="G21" t="s">
        <v>18</v>
      </c>
      <c r="H21" t="s">
        <v>19</v>
      </c>
      <c r="I21">
        <v>5</v>
      </c>
      <c r="J21" t="s">
        <v>24</v>
      </c>
      <c r="K21">
        <v>3750</v>
      </c>
      <c r="L21">
        <v>0.2</v>
      </c>
      <c r="M21">
        <v>80</v>
      </c>
      <c r="N21">
        <v>110</v>
      </c>
      <c r="O21">
        <v>-55</v>
      </c>
      <c r="P21" t="s">
        <v>40</v>
      </c>
    </row>
    <row r="22" spans="1:16">
      <c r="A22" t="s">
        <v>48</v>
      </c>
      <c r="B22" s="2" t="str">
        <f>Hyperlink("https://www.diodes.com/assets/Datasheets/DPC357-Series.pdf")</f>
        <v>https://www.diodes.com/assets/Datasheets/DPC357-Series.pdf</v>
      </c>
      <c r="C22" t="str">
        <f>Hyperlink("https://www.diodes.com/part/view/DPC357S-Y-TR","DPC357S-Y-TR")</f>
        <v>DPC357S-Y-TR</v>
      </c>
      <c r="D22" t="s">
        <v>39</v>
      </c>
      <c r="G22" t="s">
        <v>18</v>
      </c>
      <c r="H22" t="s">
        <v>19</v>
      </c>
      <c r="I22">
        <v>5</v>
      </c>
      <c r="J22" t="s">
        <v>49</v>
      </c>
      <c r="K22">
        <v>3750</v>
      </c>
      <c r="L22">
        <v>0.2</v>
      </c>
      <c r="M22">
        <v>80</v>
      </c>
      <c r="N22">
        <v>110</v>
      </c>
      <c r="O22">
        <v>-55</v>
      </c>
      <c r="P22" t="s">
        <v>40</v>
      </c>
    </row>
    <row r="23" spans="1:16">
      <c r="A23" t="s">
        <v>50</v>
      </c>
      <c r="B23" s="2" t="str">
        <f>Hyperlink("https://www.diodes.com/assets/Datasheets/DPC357-Series.pdf")</f>
        <v>https://www.diodes.com/assets/Datasheets/DPC357-Series.pdf</v>
      </c>
      <c r="C23" t="str">
        <f>Hyperlink("https://www.diodes.com/part/view/DPC357S-Y-TR-V","DPC357S-Y-TR-V")</f>
        <v>DPC357S-Y-TR-V</v>
      </c>
      <c r="D23" t="s">
        <v>39</v>
      </c>
      <c r="G23" t="s">
        <v>18</v>
      </c>
      <c r="H23" t="s">
        <v>19</v>
      </c>
      <c r="I23">
        <v>5</v>
      </c>
      <c r="J23" t="s">
        <v>49</v>
      </c>
      <c r="K23">
        <v>3750</v>
      </c>
      <c r="L23">
        <v>0.2</v>
      </c>
      <c r="M23">
        <v>80</v>
      </c>
      <c r="N23">
        <v>110</v>
      </c>
      <c r="O23">
        <v>-55</v>
      </c>
      <c r="P23" t="s">
        <v>40</v>
      </c>
    </row>
    <row r="24" spans="1:16">
      <c r="A24" t="s">
        <v>51</v>
      </c>
      <c r="B24" s="2" t="str">
        <f>Hyperlink("https://www.diodes.com/assets/Datasheets/DPC816-Series.pdf")</f>
        <v>https://www.diodes.com/assets/Datasheets/DPC816-Series.pdf</v>
      </c>
      <c r="C24" t="str">
        <f>Hyperlink("https://www.diodes.com/part/view/DPC816D-A-TU","DPC816D-A-TU")</f>
        <v>DPC816D-A-TU</v>
      </c>
      <c r="D24" t="s">
        <v>17</v>
      </c>
      <c r="G24" t="s">
        <v>18</v>
      </c>
      <c r="H24" t="s">
        <v>19</v>
      </c>
      <c r="I24">
        <v>5</v>
      </c>
      <c r="J24" t="s">
        <v>30</v>
      </c>
      <c r="K24">
        <v>5000</v>
      </c>
      <c r="L24">
        <v>0.2</v>
      </c>
      <c r="M24">
        <v>80</v>
      </c>
      <c r="P24" t="s">
        <v>52</v>
      </c>
    </row>
    <row r="25" spans="1:16">
      <c r="A25" t="s">
        <v>53</v>
      </c>
      <c r="B25" s="2" t="str">
        <f>Hyperlink("https://www.diodes.com/assets/Datasheets/DPC816-Series.pdf")</f>
        <v>https://www.diodes.com/assets/Datasheets/DPC816-Series.pdf</v>
      </c>
      <c r="C25" t="str">
        <f>Hyperlink("https://www.diodes.com/part/view/DPC816D-A-TU-V","DPC816D-A-TU-V")</f>
        <v>DPC816D-A-TU-V</v>
      </c>
      <c r="D25" t="s">
        <v>17</v>
      </c>
      <c r="G25" t="s">
        <v>18</v>
      </c>
      <c r="H25" t="s">
        <v>19</v>
      </c>
      <c r="I25">
        <v>5</v>
      </c>
      <c r="J25" t="s">
        <v>30</v>
      </c>
      <c r="K25">
        <v>5000</v>
      </c>
      <c r="L25">
        <v>0.2</v>
      </c>
      <c r="M25">
        <v>80</v>
      </c>
      <c r="P25" t="s">
        <v>52</v>
      </c>
    </row>
    <row r="26" spans="1:16">
      <c r="A26" t="s">
        <v>54</v>
      </c>
      <c r="B26" s="2" t="str">
        <f>Hyperlink("https://www.diodes.com/assets/Datasheets/DPC816-Series.pdf")</f>
        <v>https://www.diodes.com/assets/Datasheets/DPC816-Series.pdf</v>
      </c>
      <c r="C26" t="str">
        <f>Hyperlink("https://www.diodes.com/part/view/DPC816D-B-TU","DPC816D-B-TU")</f>
        <v>DPC816D-B-TU</v>
      </c>
      <c r="D26" t="s">
        <v>17</v>
      </c>
      <c r="G26" t="s">
        <v>18</v>
      </c>
      <c r="H26" t="s">
        <v>19</v>
      </c>
      <c r="I26">
        <v>5</v>
      </c>
      <c r="J26" t="s">
        <v>33</v>
      </c>
      <c r="K26">
        <v>5000</v>
      </c>
      <c r="L26">
        <v>0.2</v>
      </c>
      <c r="M26">
        <v>80</v>
      </c>
      <c r="P26" t="s">
        <v>52</v>
      </c>
    </row>
    <row r="27" spans="1:16">
      <c r="A27" t="s">
        <v>55</v>
      </c>
      <c r="B27" s="2" t="str">
        <f>Hyperlink("https://www.diodes.com/assets/Datasheets/DPC816-Series.pdf")</f>
        <v>https://www.diodes.com/assets/Datasheets/DPC816-Series.pdf</v>
      </c>
      <c r="C27" t="str">
        <f>Hyperlink("https://www.diodes.com/part/view/DPC816D-B-TU-V","DPC816D-B-TU-V")</f>
        <v>DPC816D-B-TU-V</v>
      </c>
      <c r="D27" t="s">
        <v>17</v>
      </c>
      <c r="G27" t="s">
        <v>18</v>
      </c>
      <c r="H27" t="s">
        <v>19</v>
      </c>
      <c r="I27">
        <v>5</v>
      </c>
      <c r="J27" t="s">
        <v>33</v>
      </c>
      <c r="K27">
        <v>5000</v>
      </c>
      <c r="L27">
        <v>0.2</v>
      </c>
      <c r="M27">
        <v>80</v>
      </c>
      <c r="P27" t="s">
        <v>52</v>
      </c>
    </row>
    <row r="28" spans="1:16">
      <c r="A28" t="s">
        <v>56</v>
      </c>
      <c r="B28" s="2" t="str">
        <f>Hyperlink("https://www.diodes.com/assets/Datasheets/DPC816-Series.pdf")</f>
        <v>https://www.diodes.com/assets/Datasheets/DPC816-Series.pdf</v>
      </c>
      <c r="C28" t="str">
        <f>Hyperlink("https://www.diodes.com/part/view/DPC816D-C-TU","DPC816D-C-TU")</f>
        <v>DPC816D-C-TU</v>
      </c>
      <c r="D28" t="s">
        <v>17</v>
      </c>
      <c r="G28" t="s">
        <v>18</v>
      </c>
      <c r="H28" t="s">
        <v>19</v>
      </c>
      <c r="I28">
        <v>5</v>
      </c>
      <c r="J28" t="s">
        <v>36</v>
      </c>
      <c r="K28">
        <v>5000</v>
      </c>
      <c r="L28">
        <v>0.2</v>
      </c>
      <c r="M28">
        <v>80</v>
      </c>
      <c r="P28" t="s">
        <v>52</v>
      </c>
    </row>
    <row r="29" spans="1:16">
      <c r="A29" t="s">
        <v>57</v>
      </c>
      <c r="B29" s="2" t="str">
        <f>Hyperlink("https://www.diodes.com/assets/Datasheets/DPC816-Series.pdf")</f>
        <v>https://www.diodes.com/assets/Datasheets/DPC816-Series.pdf</v>
      </c>
      <c r="C29" t="str">
        <f>Hyperlink("https://www.diodes.com/part/view/DPC816D-C-TU-V","DPC816D-C-TU-V")</f>
        <v>DPC816D-C-TU-V</v>
      </c>
      <c r="D29" t="s">
        <v>17</v>
      </c>
      <c r="G29" t="s">
        <v>18</v>
      </c>
      <c r="H29" t="s">
        <v>19</v>
      </c>
      <c r="I29">
        <v>5</v>
      </c>
      <c r="J29" t="s">
        <v>36</v>
      </c>
      <c r="K29">
        <v>5000</v>
      </c>
      <c r="L29">
        <v>0.2</v>
      </c>
      <c r="M29">
        <v>80</v>
      </c>
      <c r="P29" t="s">
        <v>52</v>
      </c>
    </row>
    <row r="30" spans="1:16">
      <c r="A30" t="s">
        <v>58</v>
      </c>
      <c r="B30" s="2" t="str">
        <f>Hyperlink("https://www.diodes.com/assets/Datasheets/DPC816-Series.pdf")</f>
        <v>https://www.diodes.com/assets/Datasheets/DPC816-Series.pdf</v>
      </c>
      <c r="C30" t="str">
        <f>Hyperlink("https://www.diodes.com/part/view/DPC816D-X-TU","DPC816D-X-TU")</f>
        <v>DPC816D-X-TU</v>
      </c>
      <c r="D30" t="s">
        <v>17</v>
      </c>
      <c r="G30" t="s">
        <v>18</v>
      </c>
      <c r="H30" t="s">
        <v>19</v>
      </c>
      <c r="I30">
        <v>5</v>
      </c>
      <c r="J30" t="s">
        <v>24</v>
      </c>
      <c r="K30">
        <v>5000</v>
      </c>
      <c r="L30">
        <v>0.2</v>
      </c>
      <c r="M30">
        <v>80</v>
      </c>
      <c r="P30" t="s">
        <v>52</v>
      </c>
    </row>
    <row r="31" spans="1:16">
      <c r="A31" t="s">
        <v>59</v>
      </c>
      <c r="B31" s="2" t="str">
        <f>Hyperlink("https://www.diodes.com/assets/Datasheets/DPC816-Series.pdf")</f>
        <v>https://www.diodes.com/assets/Datasheets/DPC816-Series.pdf</v>
      </c>
      <c r="C31" t="str">
        <f>Hyperlink("https://www.diodes.com/part/view/DPC816D-X-TU-V","DPC816D-X-TU-V")</f>
        <v>DPC816D-X-TU-V</v>
      </c>
      <c r="D31" t="s">
        <v>17</v>
      </c>
      <c r="G31" t="s">
        <v>18</v>
      </c>
      <c r="H31" t="s">
        <v>19</v>
      </c>
      <c r="I31">
        <v>5</v>
      </c>
      <c r="J31" t="s">
        <v>24</v>
      </c>
      <c r="K31">
        <v>5000</v>
      </c>
      <c r="L31">
        <v>0.2</v>
      </c>
      <c r="M31">
        <v>80</v>
      </c>
      <c r="P31" t="s">
        <v>52</v>
      </c>
    </row>
    <row r="32" spans="1:16">
      <c r="A32" t="s">
        <v>60</v>
      </c>
      <c r="B32" s="2" t="str">
        <f>Hyperlink("https://www.diodes.com/assets/Datasheets/DPC816-Series.pdf")</f>
        <v>https://www.diodes.com/assets/Datasheets/DPC816-Series.pdf</v>
      </c>
      <c r="C32" t="str">
        <f>Hyperlink("https://www.diodes.com/part/view/DPC816D-Y-TU","DPC816D-Y-TU")</f>
        <v>DPC816D-Y-TU</v>
      </c>
      <c r="D32" t="s">
        <v>17</v>
      </c>
      <c r="G32" t="s">
        <v>18</v>
      </c>
      <c r="H32" t="s">
        <v>19</v>
      </c>
      <c r="I32">
        <v>5</v>
      </c>
      <c r="J32" t="s">
        <v>49</v>
      </c>
      <c r="K32">
        <v>5000</v>
      </c>
      <c r="L32">
        <v>0.2</v>
      </c>
      <c r="M32">
        <v>80</v>
      </c>
      <c r="P32" t="s">
        <v>52</v>
      </c>
    </row>
    <row r="33" spans="1:16">
      <c r="A33" t="s">
        <v>61</v>
      </c>
      <c r="B33" s="2" t="str">
        <f>Hyperlink("https://www.diodes.com/assets/Datasheets/DPC816-Series.pdf")</f>
        <v>https://www.diodes.com/assets/Datasheets/DPC816-Series.pdf</v>
      </c>
      <c r="C33" t="str">
        <f>Hyperlink("https://www.diodes.com/part/view/DPC816D-Y-TU-V","DPC816D-Y-TU-V")</f>
        <v>DPC816D-Y-TU-V</v>
      </c>
      <c r="D33" t="s">
        <v>17</v>
      </c>
      <c r="G33" t="s">
        <v>18</v>
      </c>
      <c r="H33" t="s">
        <v>19</v>
      </c>
      <c r="I33">
        <v>5</v>
      </c>
      <c r="J33" t="s">
        <v>49</v>
      </c>
      <c r="K33">
        <v>5000</v>
      </c>
      <c r="L33">
        <v>0.2</v>
      </c>
      <c r="M33">
        <v>80</v>
      </c>
      <c r="P33" t="s">
        <v>52</v>
      </c>
    </row>
    <row r="34" spans="1:16">
      <c r="A34" t="s">
        <v>62</v>
      </c>
      <c r="B34" s="2" t="str">
        <f>Hyperlink("https://www.diodes.com/assets/Datasheets/DPC816-Series.pdf")</f>
        <v>https://www.diodes.com/assets/Datasheets/DPC816-Series.pdf</v>
      </c>
      <c r="C34" t="str">
        <f>Hyperlink("https://www.diodes.com/part/view/DPC816L-A-TR","DPC816L-A-TR")</f>
        <v>DPC816L-A-TR</v>
      </c>
      <c r="D34" t="s">
        <v>17</v>
      </c>
      <c r="G34" t="s">
        <v>18</v>
      </c>
      <c r="H34" t="s">
        <v>19</v>
      </c>
      <c r="I34">
        <v>5</v>
      </c>
      <c r="J34" t="s">
        <v>30</v>
      </c>
      <c r="K34">
        <v>5000</v>
      </c>
      <c r="L34">
        <v>0.2</v>
      </c>
      <c r="M34">
        <v>80</v>
      </c>
      <c r="P34" t="s">
        <v>63</v>
      </c>
    </row>
    <row r="35" spans="1:16">
      <c r="A35" t="s">
        <v>64</v>
      </c>
      <c r="B35" s="2" t="str">
        <f>Hyperlink("https://www.diodes.com/assets/Datasheets/DPC816-Series.pdf")</f>
        <v>https://www.diodes.com/assets/Datasheets/DPC816-Series.pdf</v>
      </c>
      <c r="C35" t="str">
        <f>Hyperlink("https://www.diodes.com/part/view/DPC816L-A-TR-V","DPC816L-A-TR-V")</f>
        <v>DPC816L-A-TR-V</v>
      </c>
      <c r="D35" t="s">
        <v>17</v>
      </c>
      <c r="G35" t="s">
        <v>18</v>
      </c>
      <c r="H35" t="s">
        <v>19</v>
      </c>
      <c r="I35">
        <v>5</v>
      </c>
      <c r="J35" t="s">
        <v>30</v>
      </c>
      <c r="K35">
        <v>5000</v>
      </c>
      <c r="L35">
        <v>0.2</v>
      </c>
      <c r="M35">
        <v>80</v>
      </c>
      <c r="P35" t="s">
        <v>63</v>
      </c>
    </row>
    <row r="36" spans="1:16">
      <c r="A36" t="s">
        <v>65</v>
      </c>
      <c r="B36" s="2" t="str">
        <f>Hyperlink("https://www.diodes.com/assets/Datasheets/DPC816-Series.pdf")</f>
        <v>https://www.diodes.com/assets/Datasheets/DPC816-Series.pdf</v>
      </c>
      <c r="C36" t="str">
        <f>Hyperlink("https://www.diodes.com/part/view/DPC816L-B-TR","DPC816L-B-TR")</f>
        <v>DPC816L-B-TR</v>
      </c>
      <c r="D36" t="s">
        <v>17</v>
      </c>
      <c r="G36" t="s">
        <v>18</v>
      </c>
      <c r="H36" t="s">
        <v>19</v>
      </c>
      <c r="I36">
        <v>5</v>
      </c>
      <c r="J36" t="s">
        <v>33</v>
      </c>
      <c r="K36">
        <v>5000</v>
      </c>
      <c r="L36">
        <v>0.2</v>
      </c>
      <c r="M36">
        <v>80</v>
      </c>
      <c r="P36" t="s">
        <v>63</v>
      </c>
    </row>
    <row r="37" spans="1:16">
      <c r="A37" t="s">
        <v>66</v>
      </c>
      <c r="B37" s="2" t="str">
        <f>Hyperlink("https://www.diodes.com/assets/Datasheets/DPC816-Series.pdf")</f>
        <v>https://www.diodes.com/assets/Datasheets/DPC816-Series.pdf</v>
      </c>
      <c r="C37" t="str">
        <f>Hyperlink("https://www.diodes.com/part/view/DPC816L-B-TR-V","DPC816L-B-TR-V")</f>
        <v>DPC816L-B-TR-V</v>
      </c>
      <c r="D37" t="s">
        <v>17</v>
      </c>
      <c r="G37" t="s">
        <v>18</v>
      </c>
      <c r="H37" t="s">
        <v>19</v>
      </c>
      <c r="I37">
        <v>5</v>
      </c>
      <c r="J37" t="s">
        <v>33</v>
      </c>
      <c r="K37">
        <v>5000</v>
      </c>
      <c r="L37">
        <v>0.2</v>
      </c>
      <c r="M37">
        <v>80</v>
      </c>
      <c r="P37" t="s">
        <v>63</v>
      </c>
    </row>
    <row r="38" spans="1:16">
      <c r="A38" t="s">
        <v>67</v>
      </c>
      <c r="B38" s="2" t="str">
        <f>Hyperlink("https://www.diodes.com/assets/Datasheets/DPC816-Series.pdf")</f>
        <v>https://www.diodes.com/assets/Datasheets/DPC816-Series.pdf</v>
      </c>
      <c r="C38" t="str">
        <f>Hyperlink("https://www.diodes.com/part/view/DPC816L-C-TR","DPC816L-C-TR")</f>
        <v>DPC816L-C-TR</v>
      </c>
      <c r="D38" t="s">
        <v>17</v>
      </c>
      <c r="G38" t="s">
        <v>18</v>
      </c>
      <c r="H38" t="s">
        <v>19</v>
      </c>
      <c r="I38">
        <v>5</v>
      </c>
      <c r="J38" t="s">
        <v>36</v>
      </c>
      <c r="K38">
        <v>5000</v>
      </c>
      <c r="L38">
        <v>0.2</v>
      </c>
      <c r="M38">
        <v>80</v>
      </c>
      <c r="P38" t="s">
        <v>63</v>
      </c>
    </row>
    <row r="39" spans="1:16">
      <c r="A39" t="s">
        <v>68</v>
      </c>
      <c r="B39" s="2" t="str">
        <f>Hyperlink("https://www.diodes.com/assets/Datasheets/DPC816-Series.pdf")</f>
        <v>https://www.diodes.com/assets/Datasheets/DPC816-Series.pdf</v>
      </c>
      <c r="C39" t="str">
        <f>Hyperlink("https://www.diodes.com/part/view/DPC816L-C-TR-V","DPC816L-C-TR-V")</f>
        <v>DPC816L-C-TR-V</v>
      </c>
      <c r="D39" t="s">
        <v>17</v>
      </c>
      <c r="G39" t="s">
        <v>18</v>
      </c>
      <c r="H39" t="s">
        <v>19</v>
      </c>
      <c r="I39">
        <v>5</v>
      </c>
      <c r="J39" t="s">
        <v>36</v>
      </c>
      <c r="K39">
        <v>5000</v>
      </c>
      <c r="L39">
        <v>0.2</v>
      </c>
      <c r="M39">
        <v>80</v>
      </c>
      <c r="P39" t="s">
        <v>63</v>
      </c>
    </row>
    <row r="40" spans="1:16">
      <c r="A40" t="s">
        <v>69</v>
      </c>
      <c r="B40" s="2" t="str">
        <f>Hyperlink("https://www.diodes.com/assets/Datasheets/DPC816-Series.pdf")</f>
        <v>https://www.diodes.com/assets/Datasheets/DPC816-Series.pdf</v>
      </c>
      <c r="C40" t="str">
        <f>Hyperlink("https://www.diodes.com/part/view/DPC816L-X-TR","DPC816L-X-TR")</f>
        <v>DPC816L-X-TR</v>
      </c>
      <c r="D40" t="s">
        <v>17</v>
      </c>
      <c r="G40" t="s">
        <v>18</v>
      </c>
      <c r="H40" t="s">
        <v>19</v>
      </c>
      <c r="I40">
        <v>5</v>
      </c>
      <c r="J40" t="s">
        <v>24</v>
      </c>
      <c r="K40">
        <v>5000</v>
      </c>
      <c r="L40">
        <v>0.2</v>
      </c>
      <c r="M40">
        <v>80</v>
      </c>
      <c r="P40" t="s">
        <v>63</v>
      </c>
    </row>
    <row r="41" spans="1:16">
      <c r="A41" t="s">
        <v>70</v>
      </c>
      <c r="B41" s="2" t="str">
        <f>Hyperlink("https://www.diodes.com/assets/Datasheets/DPC816-Series.pdf")</f>
        <v>https://www.diodes.com/assets/Datasheets/DPC816-Series.pdf</v>
      </c>
      <c r="C41" t="str">
        <f>Hyperlink("https://www.diodes.com/part/view/DPC816L-X-TR-V","DPC816L-X-TR-V")</f>
        <v>DPC816L-X-TR-V</v>
      </c>
      <c r="D41" t="s">
        <v>17</v>
      </c>
      <c r="G41" t="s">
        <v>18</v>
      </c>
      <c r="H41" t="s">
        <v>19</v>
      </c>
      <c r="I41">
        <v>5</v>
      </c>
      <c r="J41" t="s">
        <v>24</v>
      </c>
      <c r="K41">
        <v>5000</v>
      </c>
      <c r="L41">
        <v>0.2</v>
      </c>
      <c r="M41">
        <v>80</v>
      </c>
      <c r="P41" t="s">
        <v>63</v>
      </c>
    </row>
    <row r="42" spans="1:16">
      <c r="A42" t="s">
        <v>71</v>
      </c>
      <c r="B42" s="2" t="str">
        <f>Hyperlink("https://www.diodes.com/assets/Datasheets/DPC816-Series.pdf")</f>
        <v>https://www.diodes.com/assets/Datasheets/DPC816-Series.pdf</v>
      </c>
      <c r="C42" t="str">
        <f>Hyperlink("https://www.diodes.com/part/view/DPC816L-Y-TR","DPC816L-Y-TR")</f>
        <v>DPC816L-Y-TR</v>
      </c>
      <c r="D42" t="s">
        <v>17</v>
      </c>
      <c r="G42" t="s">
        <v>18</v>
      </c>
      <c r="H42" t="s">
        <v>19</v>
      </c>
      <c r="I42">
        <v>5</v>
      </c>
      <c r="J42" t="s">
        <v>49</v>
      </c>
      <c r="K42">
        <v>5000</v>
      </c>
      <c r="L42">
        <v>0.2</v>
      </c>
      <c r="M42">
        <v>80</v>
      </c>
      <c r="P42" t="s">
        <v>63</v>
      </c>
    </row>
    <row r="43" spans="1:16">
      <c r="A43" t="s">
        <v>72</v>
      </c>
      <c r="B43" s="2" t="str">
        <f>Hyperlink("https://www.diodes.com/assets/Datasheets/DPC816-Series.pdf")</f>
        <v>https://www.diodes.com/assets/Datasheets/DPC816-Series.pdf</v>
      </c>
      <c r="C43" t="str">
        <f>Hyperlink("https://www.diodes.com/part/view/DPC816L-Y-TR-V","DPC816L-Y-TR-V")</f>
        <v>DPC816L-Y-TR-V</v>
      </c>
      <c r="D43" t="s">
        <v>17</v>
      </c>
      <c r="G43" t="s">
        <v>18</v>
      </c>
      <c r="H43" t="s">
        <v>19</v>
      </c>
      <c r="I43">
        <v>5</v>
      </c>
      <c r="J43" t="s">
        <v>49</v>
      </c>
      <c r="K43">
        <v>5000</v>
      </c>
      <c r="L43">
        <v>0.2</v>
      </c>
      <c r="M43">
        <v>80</v>
      </c>
      <c r="P43" t="s">
        <v>63</v>
      </c>
    </row>
    <row r="44" spans="1:16">
      <c r="A44" t="s">
        <v>73</v>
      </c>
      <c r="B44" s="2" t="str">
        <f>Hyperlink("https://www.diodes.com/assets/Datasheets/DPC816-Series.pdf")</f>
        <v>https://www.diodes.com/assets/Datasheets/DPC816-Series.pdf</v>
      </c>
      <c r="C44" t="str">
        <f>Hyperlink("https://www.diodes.com/part/view/DPC816S-A-TR","DPC816S-A-TR")</f>
        <v>DPC816S-A-TR</v>
      </c>
      <c r="D44" t="s">
        <v>17</v>
      </c>
      <c r="G44" t="s">
        <v>18</v>
      </c>
      <c r="H44" t="s">
        <v>19</v>
      </c>
      <c r="I44">
        <v>5</v>
      </c>
      <c r="J44" t="s">
        <v>30</v>
      </c>
      <c r="K44">
        <v>5000</v>
      </c>
      <c r="L44">
        <v>0.2</v>
      </c>
      <c r="M44">
        <v>80</v>
      </c>
      <c r="P44" t="s">
        <v>74</v>
      </c>
    </row>
    <row r="45" spans="1:16">
      <c r="A45" t="s">
        <v>75</v>
      </c>
      <c r="B45" s="2" t="str">
        <f>Hyperlink("https://www.diodes.com/assets/Datasheets/DPC816-Series.pdf")</f>
        <v>https://www.diodes.com/assets/Datasheets/DPC816-Series.pdf</v>
      </c>
      <c r="C45" t="str">
        <f>Hyperlink("https://www.diodes.com/part/view/DPC816S-A-TR-V","DPC816S-A-TR-V")</f>
        <v>DPC816S-A-TR-V</v>
      </c>
      <c r="D45" t="s">
        <v>17</v>
      </c>
      <c r="G45" t="s">
        <v>18</v>
      </c>
      <c r="H45" t="s">
        <v>19</v>
      </c>
      <c r="I45">
        <v>5</v>
      </c>
      <c r="J45" t="s">
        <v>30</v>
      </c>
      <c r="K45">
        <v>5000</v>
      </c>
      <c r="L45">
        <v>0.2</v>
      </c>
      <c r="M45">
        <v>80</v>
      </c>
      <c r="P45" t="s">
        <v>74</v>
      </c>
    </row>
    <row r="46" spans="1:16">
      <c r="A46" t="s">
        <v>76</v>
      </c>
      <c r="B46" s="2" t="str">
        <f>Hyperlink("https://www.diodes.com/assets/Datasheets/DPC816-Series.pdf")</f>
        <v>https://www.diodes.com/assets/Datasheets/DPC816-Series.pdf</v>
      </c>
      <c r="C46" t="str">
        <f>Hyperlink("https://www.diodes.com/part/view/DPC816S-B-TR","DPC816S-B-TR")</f>
        <v>DPC816S-B-TR</v>
      </c>
      <c r="D46" t="s">
        <v>17</v>
      </c>
      <c r="G46" t="s">
        <v>18</v>
      </c>
      <c r="H46" t="s">
        <v>19</v>
      </c>
      <c r="I46">
        <v>5</v>
      </c>
      <c r="J46" t="s">
        <v>33</v>
      </c>
      <c r="K46">
        <v>5000</v>
      </c>
      <c r="L46">
        <v>0.2</v>
      </c>
      <c r="M46">
        <v>80</v>
      </c>
      <c r="P46" t="s">
        <v>74</v>
      </c>
    </row>
    <row r="47" spans="1:16">
      <c r="A47" t="s">
        <v>77</v>
      </c>
      <c r="B47" s="2" t="str">
        <f>Hyperlink("https://www.diodes.com/assets/Datasheets/DPC816-Series.pdf")</f>
        <v>https://www.diodes.com/assets/Datasheets/DPC816-Series.pdf</v>
      </c>
      <c r="C47" t="str">
        <f>Hyperlink("https://www.diodes.com/part/view/DPC816S-B-TR-V","DPC816S-B-TR-V")</f>
        <v>DPC816S-B-TR-V</v>
      </c>
      <c r="D47" t="s">
        <v>17</v>
      </c>
      <c r="G47" t="s">
        <v>18</v>
      </c>
      <c r="H47" t="s">
        <v>19</v>
      </c>
      <c r="I47">
        <v>5</v>
      </c>
      <c r="J47" t="s">
        <v>33</v>
      </c>
      <c r="K47">
        <v>5000</v>
      </c>
      <c r="L47">
        <v>0.2</v>
      </c>
      <c r="M47">
        <v>80</v>
      </c>
      <c r="P47" t="s">
        <v>74</v>
      </c>
    </row>
    <row r="48" spans="1:16">
      <c r="A48" t="s">
        <v>78</v>
      </c>
      <c r="B48" s="2" t="str">
        <f>Hyperlink("https://www.diodes.com/assets/Datasheets/DPC816-Series.pdf")</f>
        <v>https://www.diodes.com/assets/Datasheets/DPC816-Series.pdf</v>
      </c>
      <c r="C48" t="str">
        <f>Hyperlink("https://www.diodes.com/part/view/DPC816S-C-TR","DPC816S-C-TR")</f>
        <v>DPC816S-C-TR</v>
      </c>
      <c r="D48" t="s">
        <v>17</v>
      </c>
      <c r="G48" t="s">
        <v>18</v>
      </c>
      <c r="H48" t="s">
        <v>19</v>
      </c>
      <c r="I48">
        <v>5</v>
      </c>
      <c r="J48" t="s">
        <v>36</v>
      </c>
      <c r="K48">
        <v>5000</v>
      </c>
      <c r="L48">
        <v>0.2</v>
      </c>
      <c r="M48">
        <v>80</v>
      </c>
      <c r="P48" t="s">
        <v>74</v>
      </c>
    </row>
    <row r="49" spans="1:16">
      <c r="A49" t="s">
        <v>79</v>
      </c>
      <c r="B49" s="2" t="str">
        <f>Hyperlink("https://www.diodes.com/assets/Datasheets/DPC816-Series.pdf")</f>
        <v>https://www.diodes.com/assets/Datasheets/DPC816-Series.pdf</v>
      </c>
      <c r="C49" t="str">
        <f>Hyperlink("https://www.diodes.com/part/view/DPC816S-C-TR-V","DPC816S-C-TR-V")</f>
        <v>DPC816S-C-TR-V</v>
      </c>
      <c r="D49" t="s">
        <v>17</v>
      </c>
      <c r="G49" t="s">
        <v>18</v>
      </c>
      <c r="H49" t="s">
        <v>19</v>
      </c>
      <c r="I49">
        <v>5</v>
      </c>
      <c r="J49" t="s">
        <v>36</v>
      </c>
      <c r="K49">
        <v>5000</v>
      </c>
      <c r="L49">
        <v>0.2</v>
      </c>
      <c r="M49">
        <v>80</v>
      </c>
      <c r="P49" t="s">
        <v>74</v>
      </c>
    </row>
    <row r="50" spans="1:16">
      <c r="A50" t="s">
        <v>80</v>
      </c>
      <c r="B50" s="2" t="str">
        <f>Hyperlink("https://www.diodes.com/assets/Datasheets/DPC816-Series.pdf")</f>
        <v>https://www.diodes.com/assets/Datasheets/DPC816-Series.pdf</v>
      </c>
      <c r="C50" t="str">
        <f>Hyperlink("https://www.diodes.com/part/view/DPC816S-X-TR","DPC816S-X-TR")</f>
        <v>DPC816S-X-TR</v>
      </c>
      <c r="D50" t="s">
        <v>17</v>
      </c>
      <c r="G50" t="s">
        <v>18</v>
      </c>
      <c r="H50" t="s">
        <v>19</v>
      </c>
      <c r="I50">
        <v>5</v>
      </c>
      <c r="J50" t="s">
        <v>24</v>
      </c>
      <c r="K50">
        <v>5000</v>
      </c>
      <c r="L50">
        <v>0.2</v>
      </c>
      <c r="M50">
        <v>80</v>
      </c>
      <c r="P50" t="s">
        <v>74</v>
      </c>
    </row>
    <row r="51" spans="1:16">
      <c r="A51" t="s">
        <v>81</v>
      </c>
      <c r="B51" s="2" t="str">
        <f>Hyperlink("https://www.diodes.com/assets/Datasheets/DPC816-Series.pdf")</f>
        <v>https://www.diodes.com/assets/Datasheets/DPC816-Series.pdf</v>
      </c>
      <c r="C51" t="str">
        <f>Hyperlink("https://www.diodes.com/part/view/DPC816S-X-TR-V","DPC816S-X-TR-V")</f>
        <v>DPC816S-X-TR-V</v>
      </c>
      <c r="D51" t="s">
        <v>17</v>
      </c>
      <c r="G51" t="s">
        <v>18</v>
      </c>
      <c r="H51" t="s">
        <v>19</v>
      </c>
      <c r="I51">
        <v>5</v>
      </c>
      <c r="J51" t="s">
        <v>24</v>
      </c>
      <c r="K51">
        <v>5000</v>
      </c>
      <c r="L51">
        <v>0.2</v>
      </c>
      <c r="M51">
        <v>80</v>
      </c>
      <c r="P51" t="s">
        <v>74</v>
      </c>
    </row>
    <row r="52" spans="1:16">
      <c r="A52" t="s">
        <v>82</v>
      </c>
      <c r="B52" s="2" t="str">
        <f>Hyperlink("https://www.diodes.com/assets/Datasheets/DPC816-Series.pdf")</f>
        <v>https://www.diodes.com/assets/Datasheets/DPC816-Series.pdf</v>
      </c>
      <c r="C52" t="str">
        <f>Hyperlink("https://www.diodes.com/part/view/DPC816S-Y-TR","DPC816S-Y-TR")</f>
        <v>DPC816S-Y-TR</v>
      </c>
      <c r="D52" t="s">
        <v>17</v>
      </c>
      <c r="G52" t="s">
        <v>18</v>
      </c>
      <c r="H52" t="s">
        <v>19</v>
      </c>
      <c r="I52">
        <v>5</v>
      </c>
      <c r="J52" t="s">
        <v>49</v>
      </c>
      <c r="K52">
        <v>5000</v>
      </c>
      <c r="L52">
        <v>0.2</v>
      </c>
      <c r="M52">
        <v>80</v>
      </c>
      <c r="P52" t="s">
        <v>74</v>
      </c>
    </row>
    <row r="53" spans="1:16">
      <c r="A53" t="s">
        <v>83</v>
      </c>
      <c r="B53" s="2" t="str">
        <f>Hyperlink("https://www.diodes.com/assets/Datasheets/DPC816-Series.pdf")</f>
        <v>https://www.diodes.com/assets/Datasheets/DPC816-Series.pdf</v>
      </c>
      <c r="C53" t="str">
        <f>Hyperlink("https://www.diodes.com/part/view/DPC816S-Y-TR-V","DPC816S-Y-TR-V")</f>
        <v>DPC816S-Y-TR-V</v>
      </c>
      <c r="D53" t="s">
        <v>17</v>
      </c>
      <c r="G53" t="s">
        <v>18</v>
      </c>
      <c r="H53" t="s">
        <v>19</v>
      </c>
      <c r="I53">
        <v>5</v>
      </c>
      <c r="J53" t="s">
        <v>49</v>
      </c>
      <c r="K53">
        <v>5000</v>
      </c>
      <c r="L53">
        <v>0.2</v>
      </c>
      <c r="M53">
        <v>80</v>
      </c>
      <c r="P53" t="s">
        <v>74</v>
      </c>
    </row>
    <row r="54" spans="1:16">
      <c r="A54" t="s">
        <v>84</v>
      </c>
      <c r="B54" s="2" t="str">
        <f>Hyperlink("https://www.diodes.com/assets/Datasheets/DPC816-Series.pdf")</f>
        <v>https://www.diodes.com/assets/Datasheets/DPC816-Series.pdf</v>
      </c>
      <c r="C54" t="str">
        <f>Hyperlink("https://www.diodes.com/part/view/DPC816W-A-TU","DPC816W-A-TU")</f>
        <v>DPC816W-A-TU</v>
      </c>
      <c r="D54" t="s">
        <v>17</v>
      </c>
      <c r="G54" t="s">
        <v>18</v>
      </c>
      <c r="H54" t="s">
        <v>19</v>
      </c>
      <c r="I54">
        <v>5</v>
      </c>
      <c r="J54" t="s">
        <v>30</v>
      </c>
      <c r="K54">
        <v>5000</v>
      </c>
      <c r="L54">
        <v>0.2</v>
      </c>
      <c r="M54">
        <v>80</v>
      </c>
      <c r="P54" t="s">
        <v>85</v>
      </c>
    </row>
    <row r="55" spans="1:16">
      <c r="A55" t="s">
        <v>86</v>
      </c>
      <c r="B55" s="2" t="str">
        <f>Hyperlink("https://www.diodes.com/assets/Datasheets/DPC816-Series.pdf")</f>
        <v>https://www.diodes.com/assets/Datasheets/DPC816-Series.pdf</v>
      </c>
      <c r="C55" t="str">
        <f>Hyperlink("https://www.diodes.com/part/view/DPC816W-A-TU-V","DPC816W-A-TU-V")</f>
        <v>DPC816W-A-TU-V</v>
      </c>
      <c r="D55" t="s">
        <v>17</v>
      </c>
      <c r="G55" t="s">
        <v>18</v>
      </c>
      <c r="H55" t="s">
        <v>19</v>
      </c>
      <c r="I55">
        <v>5</v>
      </c>
      <c r="J55" t="s">
        <v>30</v>
      </c>
      <c r="K55">
        <v>5000</v>
      </c>
      <c r="L55">
        <v>0.2</v>
      </c>
      <c r="M55">
        <v>80</v>
      </c>
      <c r="P55" t="s">
        <v>85</v>
      </c>
    </row>
    <row r="56" spans="1:16">
      <c r="A56" t="s">
        <v>87</v>
      </c>
      <c r="B56" s="2" t="str">
        <f>Hyperlink("https://www.diodes.com/assets/Datasheets/DPC816-Series.pdf")</f>
        <v>https://www.diodes.com/assets/Datasheets/DPC816-Series.pdf</v>
      </c>
      <c r="C56" t="str">
        <f>Hyperlink("https://www.diodes.com/part/view/DPC816W-B-TU","DPC816W-B-TU")</f>
        <v>DPC816W-B-TU</v>
      </c>
      <c r="D56" t="s">
        <v>17</v>
      </c>
      <c r="G56" t="s">
        <v>18</v>
      </c>
      <c r="H56" t="s">
        <v>19</v>
      </c>
      <c r="I56">
        <v>5</v>
      </c>
      <c r="J56" t="s">
        <v>33</v>
      </c>
      <c r="K56">
        <v>5000</v>
      </c>
      <c r="L56">
        <v>0.2</v>
      </c>
      <c r="M56">
        <v>80</v>
      </c>
      <c r="P56" t="s">
        <v>85</v>
      </c>
    </row>
    <row r="57" spans="1:16">
      <c r="A57" t="s">
        <v>88</v>
      </c>
      <c r="B57" s="2" t="str">
        <f>Hyperlink("https://www.diodes.com/assets/Datasheets/DPC816-Series.pdf")</f>
        <v>https://www.diodes.com/assets/Datasheets/DPC816-Series.pdf</v>
      </c>
      <c r="C57" t="str">
        <f>Hyperlink("https://www.diodes.com/part/view/DPC816W-B-TU-V","DPC816W-B-TU-V")</f>
        <v>DPC816W-B-TU-V</v>
      </c>
      <c r="D57" t="s">
        <v>17</v>
      </c>
      <c r="G57" t="s">
        <v>18</v>
      </c>
      <c r="H57" t="s">
        <v>19</v>
      </c>
      <c r="I57">
        <v>5</v>
      </c>
      <c r="J57" t="s">
        <v>33</v>
      </c>
      <c r="K57">
        <v>5000</v>
      </c>
      <c r="L57">
        <v>0.2</v>
      </c>
      <c r="M57">
        <v>80</v>
      </c>
      <c r="P57" t="s">
        <v>85</v>
      </c>
    </row>
    <row r="58" spans="1:16">
      <c r="A58" t="s">
        <v>89</v>
      </c>
      <c r="B58" s="2" t="str">
        <f>Hyperlink("https://www.diodes.com/assets/Datasheets/DPC816-Series.pdf")</f>
        <v>https://www.diodes.com/assets/Datasheets/DPC816-Series.pdf</v>
      </c>
      <c r="C58" t="str">
        <f>Hyperlink("https://www.diodes.com/part/view/DPC816W-C-TU","DPC816W-C-TU")</f>
        <v>DPC816W-C-TU</v>
      </c>
      <c r="D58" t="s">
        <v>17</v>
      </c>
      <c r="G58" t="s">
        <v>18</v>
      </c>
      <c r="H58" t="s">
        <v>19</v>
      </c>
      <c r="I58">
        <v>5</v>
      </c>
      <c r="J58" t="s">
        <v>36</v>
      </c>
      <c r="K58">
        <v>5000</v>
      </c>
      <c r="L58">
        <v>0.2</v>
      </c>
      <c r="M58">
        <v>80</v>
      </c>
      <c r="P58" t="s">
        <v>85</v>
      </c>
    </row>
    <row r="59" spans="1:16">
      <c r="A59" t="s">
        <v>90</v>
      </c>
      <c r="B59" s="2" t="str">
        <f>Hyperlink("https://www.diodes.com/assets/Datasheets/DPC816-Series.pdf")</f>
        <v>https://www.diodes.com/assets/Datasheets/DPC816-Series.pdf</v>
      </c>
      <c r="C59" t="str">
        <f>Hyperlink("https://www.diodes.com/part/view/DPC816W-C-TU-V","DPC816W-C-TU-V")</f>
        <v>DPC816W-C-TU-V</v>
      </c>
      <c r="D59" t="s">
        <v>17</v>
      </c>
      <c r="G59" t="s">
        <v>18</v>
      </c>
      <c r="H59" t="s">
        <v>19</v>
      </c>
      <c r="I59">
        <v>5</v>
      </c>
      <c r="J59" t="s">
        <v>36</v>
      </c>
      <c r="K59">
        <v>5000</v>
      </c>
      <c r="L59">
        <v>0.2</v>
      </c>
      <c r="M59">
        <v>80</v>
      </c>
      <c r="P59" t="s">
        <v>85</v>
      </c>
    </row>
    <row r="60" spans="1:16">
      <c r="A60" t="s">
        <v>91</v>
      </c>
      <c r="B60" s="2" t="str">
        <f>Hyperlink("https://www.diodes.com/assets/Datasheets/DPC816-Series.pdf")</f>
        <v>https://www.diodes.com/assets/Datasheets/DPC816-Series.pdf</v>
      </c>
      <c r="C60" t="str">
        <f>Hyperlink("https://www.diodes.com/part/view/DPC816W-X-TU","DPC816W-X-TU")</f>
        <v>DPC816W-X-TU</v>
      </c>
      <c r="D60" t="s">
        <v>17</v>
      </c>
      <c r="G60" t="s">
        <v>18</v>
      </c>
      <c r="H60" t="s">
        <v>19</v>
      </c>
      <c r="I60">
        <v>5</v>
      </c>
      <c r="J60" t="s">
        <v>24</v>
      </c>
      <c r="K60">
        <v>5000</v>
      </c>
      <c r="L60">
        <v>0.2</v>
      </c>
      <c r="M60">
        <v>80</v>
      </c>
      <c r="P60" t="s">
        <v>85</v>
      </c>
    </row>
    <row r="61" spans="1:16">
      <c r="A61" t="s">
        <v>92</v>
      </c>
      <c r="B61" s="2" t="str">
        <f>Hyperlink("https://www.diodes.com/assets/Datasheets/DPC816-Series.pdf")</f>
        <v>https://www.diodes.com/assets/Datasheets/DPC816-Series.pdf</v>
      </c>
      <c r="C61" t="str">
        <f>Hyperlink("https://www.diodes.com/part/view/DPC816W-X-TU-V","DPC816W-X-TU-V")</f>
        <v>DPC816W-X-TU-V</v>
      </c>
      <c r="D61" t="s">
        <v>17</v>
      </c>
      <c r="G61" t="s">
        <v>18</v>
      </c>
      <c r="H61" t="s">
        <v>19</v>
      </c>
      <c r="I61">
        <v>5</v>
      </c>
      <c r="J61" t="s">
        <v>24</v>
      </c>
      <c r="K61">
        <v>5000</v>
      </c>
      <c r="L61">
        <v>0.2</v>
      </c>
      <c r="M61">
        <v>80</v>
      </c>
      <c r="P61" t="s">
        <v>85</v>
      </c>
    </row>
    <row r="62" spans="1:16">
      <c r="A62" t="s">
        <v>93</v>
      </c>
      <c r="B62" s="2" t="str">
        <f>Hyperlink("https://www.diodes.com/assets/Datasheets/DPC816-Series.pdf")</f>
        <v>https://www.diodes.com/assets/Datasheets/DPC816-Series.pdf</v>
      </c>
      <c r="C62" t="str">
        <f>Hyperlink("https://www.diodes.com/part/view/DPC816W-Y-TU","DPC816W-Y-TU")</f>
        <v>DPC816W-Y-TU</v>
      </c>
      <c r="D62" t="s">
        <v>17</v>
      </c>
      <c r="G62" t="s">
        <v>18</v>
      </c>
      <c r="H62" t="s">
        <v>19</v>
      </c>
      <c r="I62">
        <v>5</v>
      </c>
      <c r="J62" t="s">
        <v>49</v>
      </c>
      <c r="K62">
        <v>5000</v>
      </c>
      <c r="L62">
        <v>0.2</v>
      </c>
      <c r="M62">
        <v>80</v>
      </c>
      <c r="P62" t="s">
        <v>85</v>
      </c>
    </row>
    <row r="63" spans="1:16">
      <c r="A63" t="s">
        <v>94</v>
      </c>
      <c r="B63" s="2" t="str">
        <f>Hyperlink("https://www.diodes.com/assets/Datasheets/DPC816-Series.pdf")</f>
        <v>https://www.diodes.com/assets/Datasheets/DPC816-Series.pdf</v>
      </c>
      <c r="C63" t="str">
        <f>Hyperlink("https://www.diodes.com/part/view/DPC816W-Y-TU-V","DPC816W-Y-TU-V")</f>
        <v>DPC816W-Y-TU-V</v>
      </c>
      <c r="D63" t="s">
        <v>17</v>
      </c>
      <c r="G63" t="s">
        <v>18</v>
      </c>
      <c r="H63" t="s">
        <v>19</v>
      </c>
      <c r="I63">
        <v>5</v>
      </c>
      <c r="J63" t="s">
        <v>49</v>
      </c>
      <c r="K63">
        <v>5000</v>
      </c>
      <c r="L63">
        <v>0.2</v>
      </c>
      <c r="M63">
        <v>80</v>
      </c>
      <c r="P63" t="s">
        <v>85</v>
      </c>
    </row>
    <row r="64" spans="1:16">
      <c r="A64" t="s">
        <v>95</v>
      </c>
      <c r="B64" s="2" t="str">
        <f>Hyperlink("https://www.diodes.com/assets/Datasheets/DPC817-Series.pdf")</f>
        <v>https://www.diodes.com/assets/Datasheets/DPC817-Series.pdf</v>
      </c>
      <c r="C64" t="str">
        <f>Hyperlink("https://www.diodes.com/part/view/DPC817D-A-TU","DPC817D-A-TU")</f>
        <v>DPC817D-A-TU</v>
      </c>
      <c r="D64" t="s">
        <v>17</v>
      </c>
      <c r="G64" t="s">
        <v>18</v>
      </c>
      <c r="H64" t="s">
        <v>19</v>
      </c>
      <c r="I64">
        <v>5</v>
      </c>
      <c r="J64" t="s">
        <v>30</v>
      </c>
      <c r="K64">
        <v>5000</v>
      </c>
      <c r="L64">
        <v>0.2</v>
      </c>
      <c r="M64">
        <v>35</v>
      </c>
      <c r="P64" t="s">
        <v>52</v>
      </c>
    </row>
    <row r="65" spans="1:16">
      <c r="A65" t="s">
        <v>96</v>
      </c>
      <c r="B65" s="2" t="str">
        <f>Hyperlink("https://www.diodes.com/assets/Datasheets/DPC817-Series.pdf")</f>
        <v>https://www.diodes.com/assets/Datasheets/DPC817-Series.pdf</v>
      </c>
      <c r="C65" t="str">
        <f>Hyperlink("https://www.diodes.com/part/view/DPC817D-A-TU-V","DPC817D-A-TU-V")</f>
        <v>DPC817D-A-TU-V</v>
      </c>
      <c r="D65" t="s">
        <v>17</v>
      </c>
      <c r="G65" t="s">
        <v>18</v>
      </c>
      <c r="H65" t="s">
        <v>19</v>
      </c>
      <c r="I65">
        <v>5</v>
      </c>
      <c r="J65" t="s">
        <v>30</v>
      </c>
      <c r="K65">
        <v>5000</v>
      </c>
      <c r="L65">
        <v>0.2</v>
      </c>
      <c r="M65">
        <v>35</v>
      </c>
      <c r="P65" t="s">
        <v>52</v>
      </c>
    </row>
    <row r="66" spans="1:16">
      <c r="A66" t="s">
        <v>97</v>
      </c>
      <c r="B66" s="2" t="str">
        <f>Hyperlink("https://www.diodes.com/assets/Datasheets/DPC817-Series.pdf")</f>
        <v>https://www.diodes.com/assets/Datasheets/DPC817-Series.pdf</v>
      </c>
      <c r="C66" t="str">
        <f>Hyperlink("https://www.diodes.com/part/view/DPC817D-B-TU","DPC817D-B-TU")</f>
        <v>DPC817D-B-TU</v>
      </c>
      <c r="D66" t="s">
        <v>17</v>
      </c>
      <c r="G66" t="s">
        <v>18</v>
      </c>
      <c r="H66" t="s">
        <v>19</v>
      </c>
      <c r="I66">
        <v>5</v>
      </c>
      <c r="J66" t="s">
        <v>33</v>
      </c>
      <c r="K66">
        <v>5000</v>
      </c>
      <c r="L66">
        <v>0.2</v>
      </c>
      <c r="M66">
        <v>35</v>
      </c>
      <c r="P66" t="s">
        <v>52</v>
      </c>
    </row>
    <row r="67" spans="1:16">
      <c r="A67" t="s">
        <v>98</v>
      </c>
      <c r="B67" s="2" t="str">
        <f>Hyperlink("https://www.diodes.com/assets/Datasheets/DPC817-Series.pdf")</f>
        <v>https://www.diodes.com/assets/Datasheets/DPC817-Series.pdf</v>
      </c>
      <c r="C67" t="str">
        <f>Hyperlink("https://www.diodes.com/part/view/DPC817D-B-TU-V","DPC817D-B-TU-V")</f>
        <v>DPC817D-B-TU-V</v>
      </c>
      <c r="D67" t="s">
        <v>17</v>
      </c>
      <c r="G67" t="s">
        <v>18</v>
      </c>
      <c r="H67" t="s">
        <v>19</v>
      </c>
      <c r="I67">
        <v>5</v>
      </c>
      <c r="J67" t="s">
        <v>33</v>
      </c>
      <c r="K67">
        <v>5000</v>
      </c>
      <c r="L67">
        <v>0.2</v>
      </c>
      <c r="M67">
        <v>35</v>
      </c>
      <c r="P67" t="s">
        <v>52</v>
      </c>
    </row>
    <row r="68" spans="1:16">
      <c r="A68" t="s">
        <v>99</v>
      </c>
      <c r="B68" s="2" t="str">
        <f>Hyperlink("https://www.diodes.com/assets/Datasheets/DPC817-Series.pdf")</f>
        <v>https://www.diodes.com/assets/Datasheets/DPC817-Series.pdf</v>
      </c>
      <c r="C68" t="str">
        <f>Hyperlink("https://www.diodes.com/part/view/DPC817D-C-TU","DPC817D-C-TU")</f>
        <v>DPC817D-C-TU</v>
      </c>
      <c r="D68" t="s">
        <v>17</v>
      </c>
      <c r="G68" t="s">
        <v>18</v>
      </c>
      <c r="H68" t="s">
        <v>19</v>
      </c>
      <c r="I68">
        <v>5</v>
      </c>
      <c r="J68" t="s">
        <v>36</v>
      </c>
      <c r="K68">
        <v>5000</v>
      </c>
      <c r="L68">
        <v>0.2</v>
      </c>
      <c r="M68">
        <v>35</v>
      </c>
      <c r="P68" t="s">
        <v>52</v>
      </c>
    </row>
    <row r="69" spans="1:16">
      <c r="A69" t="s">
        <v>100</v>
      </c>
      <c r="B69" s="2" t="str">
        <f>Hyperlink("https://www.diodes.com/assets/Datasheets/DPC817-Series.pdf")</f>
        <v>https://www.diodes.com/assets/Datasheets/DPC817-Series.pdf</v>
      </c>
      <c r="C69" t="str">
        <f>Hyperlink("https://www.diodes.com/part/view/DPC817D-C-TU-V","DPC817D-C-TU-V")</f>
        <v>DPC817D-C-TU-V</v>
      </c>
      <c r="D69" t="s">
        <v>17</v>
      </c>
      <c r="G69" t="s">
        <v>18</v>
      </c>
      <c r="H69" t="s">
        <v>19</v>
      </c>
      <c r="I69">
        <v>5</v>
      </c>
      <c r="J69" t="s">
        <v>36</v>
      </c>
      <c r="K69">
        <v>5000</v>
      </c>
      <c r="L69">
        <v>0.2</v>
      </c>
      <c r="M69">
        <v>35</v>
      </c>
      <c r="P69" t="s">
        <v>52</v>
      </c>
    </row>
    <row r="70" spans="1:16">
      <c r="A70" t="s">
        <v>101</v>
      </c>
      <c r="B70" s="2" t="str">
        <f>Hyperlink("https://www.diodes.com/assets/Datasheets/DPC817-Series.pdf")</f>
        <v>https://www.diodes.com/assets/Datasheets/DPC817-Series.pdf</v>
      </c>
      <c r="C70" t="str">
        <f>Hyperlink("https://www.diodes.com/part/view/DPC817D-D-TU","DPC817D-D-TU")</f>
        <v>DPC817D-D-TU</v>
      </c>
      <c r="D70" t="s">
        <v>17</v>
      </c>
      <c r="G70" t="s">
        <v>18</v>
      </c>
      <c r="H70" t="s">
        <v>19</v>
      </c>
      <c r="I70">
        <v>5</v>
      </c>
      <c r="J70" t="s">
        <v>102</v>
      </c>
      <c r="K70">
        <v>5000</v>
      </c>
      <c r="L70">
        <v>0.2</v>
      </c>
      <c r="M70">
        <v>35</v>
      </c>
      <c r="P70" t="s">
        <v>52</v>
      </c>
    </row>
    <row r="71" spans="1:16">
      <c r="A71" t="s">
        <v>103</v>
      </c>
      <c r="B71" s="2" t="str">
        <f>Hyperlink("https://www.diodes.com/assets/Datasheets/DPC817-Series.pdf")</f>
        <v>https://www.diodes.com/assets/Datasheets/DPC817-Series.pdf</v>
      </c>
      <c r="C71" t="str">
        <f>Hyperlink("https://www.diodes.com/part/view/DPC817D-D-TU-V","DPC817D-D-TU-V")</f>
        <v>DPC817D-D-TU-V</v>
      </c>
      <c r="D71" t="s">
        <v>17</v>
      </c>
      <c r="G71" t="s">
        <v>18</v>
      </c>
      <c r="H71" t="s">
        <v>19</v>
      </c>
      <c r="I71">
        <v>5</v>
      </c>
      <c r="J71" t="s">
        <v>102</v>
      </c>
      <c r="K71">
        <v>5000</v>
      </c>
      <c r="L71">
        <v>0.2</v>
      </c>
      <c r="M71">
        <v>35</v>
      </c>
      <c r="P71" t="s">
        <v>52</v>
      </c>
    </row>
    <row r="72" spans="1:16">
      <c r="A72" t="s">
        <v>104</v>
      </c>
      <c r="B72" s="2" t="str">
        <f>Hyperlink("https://www.diodes.com/assets/Datasheets/DPC817-Series.pdf")</f>
        <v>https://www.diodes.com/assets/Datasheets/DPC817-Series.pdf</v>
      </c>
      <c r="C72" t="str">
        <f>Hyperlink("https://www.diodes.com/part/view/DPC817D-X-TU","DPC817D-X-TU")</f>
        <v>DPC817D-X-TU</v>
      </c>
      <c r="D72" t="s">
        <v>17</v>
      </c>
      <c r="G72" t="s">
        <v>18</v>
      </c>
      <c r="H72" t="s">
        <v>19</v>
      </c>
      <c r="I72">
        <v>5</v>
      </c>
      <c r="J72" t="s">
        <v>105</v>
      </c>
      <c r="K72">
        <v>5000</v>
      </c>
      <c r="L72">
        <v>0.2</v>
      </c>
      <c r="M72">
        <v>35</v>
      </c>
      <c r="P72" t="s">
        <v>52</v>
      </c>
    </row>
    <row r="73" spans="1:16">
      <c r="A73" t="s">
        <v>106</v>
      </c>
      <c r="B73" s="2" t="str">
        <f>Hyperlink("https://www.diodes.com/assets/Datasheets/DPC817-Series.pdf")</f>
        <v>https://www.diodes.com/assets/Datasheets/DPC817-Series.pdf</v>
      </c>
      <c r="C73" t="str">
        <f>Hyperlink("https://www.diodes.com/part/view/DPC817D-X-TU-V","DPC817D-X-TU-V")</f>
        <v>DPC817D-X-TU-V</v>
      </c>
      <c r="D73" t="s">
        <v>17</v>
      </c>
      <c r="G73" t="s">
        <v>18</v>
      </c>
      <c r="H73" t="s">
        <v>19</v>
      </c>
      <c r="I73">
        <v>5</v>
      </c>
      <c r="J73" t="s">
        <v>105</v>
      </c>
      <c r="K73">
        <v>5000</v>
      </c>
      <c r="L73">
        <v>0.2</v>
      </c>
      <c r="M73">
        <v>35</v>
      </c>
      <c r="P73" t="s">
        <v>52</v>
      </c>
    </row>
    <row r="74" spans="1:16">
      <c r="A74" t="s">
        <v>107</v>
      </c>
      <c r="B74" s="2" t="str">
        <f>Hyperlink("https://www.diodes.com/assets/Datasheets/DPC817-Series.pdf")</f>
        <v>https://www.diodes.com/assets/Datasheets/DPC817-Series.pdf</v>
      </c>
      <c r="C74" t="str">
        <f>Hyperlink("https://www.diodes.com/part/view/DPC817D-Y-TU","DPC817D-Y-TU")</f>
        <v>DPC817D-Y-TU</v>
      </c>
      <c r="D74" t="s">
        <v>17</v>
      </c>
      <c r="G74" t="s">
        <v>18</v>
      </c>
      <c r="H74" t="s">
        <v>19</v>
      </c>
      <c r="I74">
        <v>5</v>
      </c>
      <c r="J74" t="s">
        <v>108</v>
      </c>
      <c r="K74">
        <v>5000</v>
      </c>
      <c r="L74">
        <v>0.2</v>
      </c>
      <c r="M74">
        <v>35</v>
      </c>
      <c r="P74" t="s">
        <v>52</v>
      </c>
    </row>
    <row r="75" spans="1:16">
      <c r="A75" t="s">
        <v>109</v>
      </c>
      <c r="B75" s="2" t="str">
        <f>Hyperlink("https://www.diodes.com/assets/Datasheets/DPC817-Series.pdf")</f>
        <v>https://www.diodes.com/assets/Datasheets/DPC817-Series.pdf</v>
      </c>
      <c r="C75" t="str">
        <f>Hyperlink("https://www.diodes.com/part/view/DPC817D-Y-TU-V","DPC817D-Y-TU-V")</f>
        <v>DPC817D-Y-TU-V</v>
      </c>
      <c r="D75" t="s">
        <v>17</v>
      </c>
      <c r="G75" t="s">
        <v>18</v>
      </c>
      <c r="H75" t="s">
        <v>19</v>
      </c>
      <c r="I75">
        <v>5</v>
      </c>
      <c r="J75" t="s">
        <v>108</v>
      </c>
      <c r="K75">
        <v>5000</v>
      </c>
      <c r="L75">
        <v>0.2</v>
      </c>
      <c r="M75">
        <v>35</v>
      </c>
      <c r="P75" t="s">
        <v>52</v>
      </c>
    </row>
    <row r="76" spans="1:16">
      <c r="A76" t="s">
        <v>110</v>
      </c>
      <c r="B76" s="2" t="str">
        <f>Hyperlink("https://www.diodes.com/assets/Datasheets/DPC817-Series.pdf")</f>
        <v>https://www.diodes.com/assets/Datasheets/DPC817-Series.pdf</v>
      </c>
      <c r="C76" t="str">
        <f>Hyperlink("https://www.diodes.com/part/view/DPC817L-A-TR","DPC817L-A-TR")</f>
        <v>DPC817L-A-TR</v>
      </c>
      <c r="D76" t="s">
        <v>17</v>
      </c>
      <c r="G76" t="s">
        <v>18</v>
      </c>
      <c r="H76" t="s">
        <v>19</v>
      </c>
      <c r="I76">
        <v>5</v>
      </c>
      <c r="J76" t="s">
        <v>30</v>
      </c>
      <c r="K76">
        <v>5000</v>
      </c>
      <c r="L76">
        <v>0.2</v>
      </c>
      <c r="M76">
        <v>35</v>
      </c>
      <c r="P76" t="s">
        <v>63</v>
      </c>
    </row>
    <row r="77" spans="1:16">
      <c r="A77" t="s">
        <v>111</v>
      </c>
      <c r="B77" s="2" t="str">
        <f>Hyperlink("https://www.diodes.com/assets/Datasheets/DPC817-Series.pdf")</f>
        <v>https://www.diodes.com/assets/Datasheets/DPC817-Series.pdf</v>
      </c>
      <c r="C77" t="str">
        <f>Hyperlink("https://www.diodes.com/part/view/DPC817L-A-TR-V","DPC817L-A-TR-V")</f>
        <v>DPC817L-A-TR-V</v>
      </c>
      <c r="D77" t="s">
        <v>17</v>
      </c>
      <c r="G77" t="s">
        <v>18</v>
      </c>
      <c r="H77" t="s">
        <v>19</v>
      </c>
      <c r="I77">
        <v>5</v>
      </c>
      <c r="J77" t="s">
        <v>30</v>
      </c>
      <c r="K77">
        <v>5000</v>
      </c>
      <c r="L77">
        <v>0.2</v>
      </c>
      <c r="M77">
        <v>35</v>
      </c>
      <c r="P77" t="s">
        <v>63</v>
      </c>
    </row>
    <row r="78" spans="1:16">
      <c r="A78" t="s">
        <v>112</v>
      </c>
      <c r="B78" s="2" t="str">
        <f>Hyperlink("https://www.diodes.com/assets/Datasheets/DPC817-Series.pdf")</f>
        <v>https://www.diodes.com/assets/Datasheets/DPC817-Series.pdf</v>
      </c>
      <c r="C78" t="str">
        <f>Hyperlink("https://www.diodes.com/part/view/DPC817L-B-TR","DPC817L-B-TR")</f>
        <v>DPC817L-B-TR</v>
      </c>
      <c r="D78" t="s">
        <v>17</v>
      </c>
      <c r="G78" t="s">
        <v>18</v>
      </c>
      <c r="H78" t="s">
        <v>19</v>
      </c>
      <c r="I78">
        <v>5</v>
      </c>
      <c r="J78" t="s">
        <v>33</v>
      </c>
      <c r="K78">
        <v>5000</v>
      </c>
      <c r="L78">
        <v>0.2</v>
      </c>
      <c r="M78">
        <v>35</v>
      </c>
      <c r="P78" t="s">
        <v>63</v>
      </c>
    </row>
    <row r="79" spans="1:16">
      <c r="A79" t="s">
        <v>113</v>
      </c>
      <c r="B79" s="2" t="str">
        <f>Hyperlink("https://www.diodes.com/assets/Datasheets/DPC817-Series.pdf")</f>
        <v>https://www.diodes.com/assets/Datasheets/DPC817-Series.pdf</v>
      </c>
      <c r="C79" t="str">
        <f>Hyperlink("https://www.diodes.com/part/view/DPC817L-B-TR-V","DPC817L-B-TR-V")</f>
        <v>DPC817L-B-TR-V</v>
      </c>
      <c r="D79" t="s">
        <v>17</v>
      </c>
      <c r="G79" t="s">
        <v>18</v>
      </c>
      <c r="H79" t="s">
        <v>19</v>
      </c>
      <c r="I79">
        <v>5</v>
      </c>
      <c r="J79" t="s">
        <v>33</v>
      </c>
      <c r="K79">
        <v>5000</v>
      </c>
      <c r="L79">
        <v>0.2</v>
      </c>
      <c r="M79">
        <v>35</v>
      </c>
      <c r="P79" t="s">
        <v>63</v>
      </c>
    </row>
    <row r="80" spans="1:16">
      <c r="A80" t="s">
        <v>114</v>
      </c>
      <c r="B80" s="2" t="str">
        <f>Hyperlink("https://www.diodes.com/assets/Datasheets/DPC817-Series.pdf")</f>
        <v>https://www.diodes.com/assets/Datasheets/DPC817-Series.pdf</v>
      </c>
      <c r="C80" t="str">
        <f>Hyperlink("https://www.diodes.com/part/view/DPC817L-C-TR","DPC817L-C-TR")</f>
        <v>DPC817L-C-TR</v>
      </c>
      <c r="D80" t="s">
        <v>17</v>
      </c>
      <c r="G80" t="s">
        <v>18</v>
      </c>
      <c r="H80" t="s">
        <v>19</v>
      </c>
      <c r="I80">
        <v>5</v>
      </c>
      <c r="J80" t="s">
        <v>36</v>
      </c>
      <c r="K80">
        <v>5000</v>
      </c>
      <c r="L80">
        <v>0.2</v>
      </c>
      <c r="M80">
        <v>35</v>
      </c>
      <c r="P80" t="s">
        <v>63</v>
      </c>
    </row>
    <row r="81" spans="1:16">
      <c r="A81" t="s">
        <v>115</v>
      </c>
      <c r="B81" s="2" t="str">
        <f>Hyperlink("https://www.diodes.com/assets/Datasheets/DPC817-Series.pdf")</f>
        <v>https://www.diodes.com/assets/Datasheets/DPC817-Series.pdf</v>
      </c>
      <c r="C81" t="str">
        <f>Hyperlink("https://www.diodes.com/part/view/DPC817L-C-TR-V","DPC817L-C-TR-V")</f>
        <v>DPC817L-C-TR-V</v>
      </c>
      <c r="D81" t="s">
        <v>17</v>
      </c>
      <c r="G81" t="s">
        <v>18</v>
      </c>
      <c r="H81" t="s">
        <v>19</v>
      </c>
      <c r="I81">
        <v>5</v>
      </c>
      <c r="J81" t="s">
        <v>36</v>
      </c>
      <c r="K81">
        <v>5000</v>
      </c>
      <c r="L81">
        <v>0.2</v>
      </c>
      <c r="M81">
        <v>35</v>
      </c>
      <c r="P81" t="s">
        <v>63</v>
      </c>
    </row>
    <row r="82" spans="1:16">
      <c r="A82" t="s">
        <v>116</v>
      </c>
      <c r="B82" s="2" t="str">
        <f>Hyperlink("https://www.diodes.com/assets/Datasheets/DPC817-Series.pdf")</f>
        <v>https://www.diodes.com/assets/Datasheets/DPC817-Series.pdf</v>
      </c>
      <c r="C82" t="str">
        <f>Hyperlink("https://www.diodes.com/part/view/DPC817L-D-TR","DPC817L-D-TR")</f>
        <v>DPC817L-D-TR</v>
      </c>
      <c r="D82" t="s">
        <v>17</v>
      </c>
      <c r="G82" t="s">
        <v>18</v>
      </c>
      <c r="H82" t="s">
        <v>19</v>
      </c>
      <c r="I82">
        <v>5</v>
      </c>
      <c r="J82" t="s">
        <v>102</v>
      </c>
      <c r="K82">
        <v>5000</v>
      </c>
      <c r="L82">
        <v>0.2</v>
      </c>
      <c r="M82">
        <v>35</v>
      </c>
      <c r="P82" t="s">
        <v>63</v>
      </c>
    </row>
    <row r="83" spans="1:16">
      <c r="A83" t="s">
        <v>117</v>
      </c>
      <c r="B83" s="2" t="str">
        <f>Hyperlink("https://www.diodes.com/assets/Datasheets/DPC817-Series.pdf")</f>
        <v>https://www.diodes.com/assets/Datasheets/DPC817-Series.pdf</v>
      </c>
      <c r="C83" t="str">
        <f>Hyperlink("https://www.diodes.com/part/view/DPC817L-D-TR-V","DPC817L-D-TR-V")</f>
        <v>DPC817L-D-TR-V</v>
      </c>
      <c r="D83" t="s">
        <v>17</v>
      </c>
      <c r="G83" t="s">
        <v>18</v>
      </c>
      <c r="H83" t="s">
        <v>19</v>
      </c>
      <c r="I83">
        <v>5</v>
      </c>
      <c r="J83" t="s">
        <v>102</v>
      </c>
      <c r="K83">
        <v>5000</v>
      </c>
      <c r="L83">
        <v>0.2</v>
      </c>
      <c r="M83">
        <v>35</v>
      </c>
      <c r="P83" t="s">
        <v>63</v>
      </c>
    </row>
    <row r="84" spans="1:16">
      <c r="A84" t="s">
        <v>118</v>
      </c>
      <c r="B84" s="2" t="str">
        <f>Hyperlink("https://www.diodes.com/assets/Datasheets/DPC817-Series.pdf")</f>
        <v>https://www.diodes.com/assets/Datasheets/DPC817-Series.pdf</v>
      </c>
      <c r="C84" t="str">
        <f>Hyperlink("https://www.diodes.com/part/view/DPC817L-X-TR","DPC817L-X-TR")</f>
        <v>DPC817L-X-TR</v>
      </c>
      <c r="D84" t="s">
        <v>17</v>
      </c>
      <c r="G84" t="s">
        <v>18</v>
      </c>
      <c r="H84" t="s">
        <v>19</v>
      </c>
      <c r="I84">
        <v>5</v>
      </c>
      <c r="J84" t="s">
        <v>105</v>
      </c>
      <c r="K84">
        <v>5000</v>
      </c>
      <c r="L84">
        <v>0.2</v>
      </c>
      <c r="M84">
        <v>35</v>
      </c>
      <c r="P84" t="s">
        <v>63</v>
      </c>
    </row>
    <row r="85" spans="1:16">
      <c r="A85" t="s">
        <v>119</v>
      </c>
      <c r="B85" s="2" t="str">
        <f>Hyperlink("https://www.diodes.com/assets/Datasheets/DPC817-Series.pdf")</f>
        <v>https://www.diodes.com/assets/Datasheets/DPC817-Series.pdf</v>
      </c>
      <c r="C85" t="str">
        <f>Hyperlink("https://www.diodes.com/part/view/DPC817L-X-TR-V","DPC817L-X-TR-V")</f>
        <v>DPC817L-X-TR-V</v>
      </c>
      <c r="D85" t="s">
        <v>17</v>
      </c>
      <c r="G85" t="s">
        <v>18</v>
      </c>
      <c r="H85" t="s">
        <v>19</v>
      </c>
      <c r="I85">
        <v>5</v>
      </c>
      <c r="J85" t="s">
        <v>105</v>
      </c>
      <c r="K85">
        <v>5000</v>
      </c>
      <c r="L85">
        <v>0.2</v>
      </c>
      <c r="M85">
        <v>35</v>
      </c>
      <c r="P85" t="s">
        <v>63</v>
      </c>
    </row>
    <row r="86" spans="1:16">
      <c r="A86" t="s">
        <v>120</v>
      </c>
      <c r="B86" s="2" t="str">
        <f>Hyperlink("https://www.diodes.com/assets/Datasheets/DPC817-Series.pdf")</f>
        <v>https://www.diodes.com/assets/Datasheets/DPC817-Series.pdf</v>
      </c>
      <c r="C86" t="str">
        <f>Hyperlink("https://www.diodes.com/part/view/DPC817L-Y-TR","DPC817L-Y-TR")</f>
        <v>DPC817L-Y-TR</v>
      </c>
      <c r="D86" t="s">
        <v>17</v>
      </c>
      <c r="G86" t="s">
        <v>18</v>
      </c>
      <c r="H86" t="s">
        <v>19</v>
      </c>
      <c r="I86">
        <v>5</v>
      </c>
      <c r="J86" t="s">
        <v>108</v>
      </c>
      <c r="K86">
        <v>5000</v>
      </c>
      <c r="L86">
        <v>0.2</v>
      </c>
      <c r="M86">
        <v>35</v>
      </c>
      <c r="P86" t="s">
        <v>63</v>
      </c>
    </row>
    <row r="87" spans="1:16">
      <c r="A87" t="s">
        <v>121</v>
      </c>
      <c r="B87" s="2" t="str">
        <f>Hyperlink("https://www.diodes.com/assets/Datasheets/DPC817-Series.pdf")</f>
        <v>https://www.diodes.com/assets/Datasheets/DPC817-Series.pdf</v>
      </c>
      <c r="C87" t="str">
        <f>Hyperlink("https://www.diodes.com/part/view/DPC817L-Y-TR-V","DPC817L-Y-TR-V")</f>
        <v>DPC817L-Y-TR-V</v>
      </c>
      <c r="D87" t="s">
        <v>17</v>
      </c>
      <c r="G87" t="s">
        <v>18</v>
      </c>
      <c r="H87" t="s">
        <v>19</v>
      </c>
      <c r="I87">
        <v>5</v>
      </c>
      <c r="J87" t="s">
        <v>108</v>
      </c>
      <c r="K87">
        <v>5000</v>
      </c>
      <c r="L87">
        <v>0.2</v>
      </c>
      <c r="M87">
        <v>35</v>
      </c>
      <c r="P87" t="s">
        <v>63</v>
      </c>
    </row>
    <row r="88" spans="1:16">
      <c r="A88" t="s">
        <v>122</v>
      </c>
      <c r="B88" s="2" t="str">
        <f>Hyperlink("https://www.diodes.com/assets/Datasheets/DPC817-Series.pdf")</f>
        <v>https://www.diodes.com/assets/Datasheets/DPC817-Series.pdf</v>
      </c>
      <c r="C88" t="str">
        <f>Hyperlink("https://www.diodes.com/part/view/DPC817S-A-TR","DPC817S-A-TR")</f>
        <v>DPC817S-A-TR</v>
      </c>
      <c r="D88" t="s">
        <v>17</v>
      </c>
      <c r="G88" t="s">
        <v>18</v>
      </c>
      <c r="H88" t="s">
        <v>19</v>
      </c>
      <c r="I88">
        <v>5</v>
      </c>
      <c r="J88" t="s">
        <v>30</v>
      </c>
      <c r="K88">
        <v>5000</v>
      </c>
      <c r="L88">
        <v>0.2</v>
      </c>
      <c r="M88">
        <v>35</v>
      </c>
      <c r="P88" t="s">
        <v>74</v>
      </c>
    </row>
    <row r="89" spans="1:16">
      <c r="A89" t="s">
        <v>123</v>
      </c>
      <c r="B89" s="2" t="str">
        <f>Hyperlink("https://www.diodes.com/assets/Datasheets/DPC817-Series.pdf")</f>
        <v>https://www.diodes.com/assets/Datasheets/DPC817-Series.pdf</v>
      </c>
      <c r="C89" t="str">
        <f>Hyperlink("https://www.diodes.com/part/view/DPC817S-A-TR-V","DPC817S-A-TR-V")</f>
        <v>DPC817S-A-TR-V</v>
      </c>
      <c r="D89" t="s">
        <v>17</v>
      </c>
      <c r="G89" t="s">
        <v>18</v>
      </c>
      <c r="H89" t="s">
        <v>19</v>
      </c>
      <c r="I89">
        <v>5</v>
      </c>
      <c r="J89" t="s">
        <v>30</v>
      </c>
      <c r="K89">
        <v>5000</v>
      </c>
      <c r="L89">
        <v>0.2</v>
      </c>
      <c r="M89">
        <v>35</v>
      </c>
      <c r="P89" t="s">
        <v>74</v>
      </c>
    </row>
    <row r="90" spans="1:16">
      <c r="A90" t="s">
        <v>124</v>
      </c>
      <c r="B90" s="2" t="str">
        <f>Hyperlink("https://www.diodes.com/assets/Datasheets/DPC817-Series.pdf")</f>
        <v>https://www.diodes.com/assets/Datasheets/DPC817-Series.pdf</v>
      </c>
      <c r="C90" t="str">
        <f>Hyperlink("https://www.diodes.com/part/view/DPC817S-B-TR","DPC817S-B-TR")</f>
        <v>DPC817S-B-TR</v>
      </c>
      <c r="D90" t="s">
        <v>17</v>
      </c>
      <c r="G90" t="s">
        <v>18</v>
      </c>
      <c r="H90" t="s">
        <v>19</v>
      </c>
      <c r="I90">
        <v>5</v>
      </c>
      <c r="J90" t="s">
        <v>33</v>
      </c>
      <c r="K90">
        <v>5000</v>
      </c>
      <c r="L90">
        <v>0.2</v>
      </c>
      <c r="M90">
        <v>35</v>
      </c>
      <c r="P90" t="s">
        <v>74</v>
      </c>
    </row>
    <row r="91" spans="1:16">
      <c r="A91" t="s">
        <v>125</v>
      </c>
      <c r="B91" s="2" t="str">
        <f>Hyperlink("https://www.diodes.com/assets/Datasheets/DPC817-Series.pdf")</f>
        <v>https://www.diodes.com/assets/Datasheets/DPC817-Series.pdf</v>
      </c>
      <c r="C91" t="str">
        <f>Hyperlink("https://www.diodes.com/part/view/DPC817S-B-TR-V","DPC817S-B-TR-V")</f>
        <v>DPC817S-B-TR-V</v>
      </c>
      <c r="D91" t="s">
        <v>17</v>
      </c>
      <c r="G91" t="s">
        <v>18</v>
      </c>
      <c r="H91" t="s">
        <v>19</v>
      </c>
      <c r="I91">
        <v>5</v>
      </c>
      <c r="J91" t="s">
        <v>33</v>
      </c>
      <c r="K91">
        <v>5000</v>
      </c>
      <c r="L91">
        <v>0.2</v>
      </c>
      <c r="M91">
        <v>35</v>
      </c>
      <c r="P91" t="s">
        <v>74</v>
      </c>
    </row>
    <row r="92" spans="1:16">
      <c r="A92" t="s">
        <v>126</v>
      </c>
      <c r="B92" s="2" t="str">
        <f>Hyperlink("https://www.diodes.com/assets/Datasheets/DPC817-Series.pdf")</f>
        <v>https://www.diodes.com/assets/Datasheets/DPC817-Series.pdf</v>
      </c>
      <c r="C92" t="str">
        <f>Hyperlink("https://www.diodes.com/part/view/DPC817S-C-TR","DPC817S-C-TR")</f>
        <v>DPC817S-C-TR</v>
      </c>
      <c r="D92" t="s">
        <v>17</v>
      </c>
      <c r="G92" t="s">
        <v>18</v>
      </c>
      <c r="H92" t="s">
        <v>19</v>
      </c>
      <c r="I92">
        <v>5</v>
      </c>
      <c r="J92" t="s">
        <v>36</v>
      </c>
      <c r="K92">
        <v>5000</v>
      </c>
      <c r="L92">
        <v>0.2</v>
      </c>
      <c r="M92">
        <v>35</v>
      </c>
      <c r="P92" t="s">
        <v>74</v>
      </c>
    </row>
    <row r="93" spans="1:16">
      <c r="A93" t="s">
        <v>127</v>
      </c>
      <c r="B93" s="2" t="str">
        <f>Hyperlink("https://www.diodes.com/assets/Datasheets/DPC817-Series.pdf")</f>
        <v>https://www.diodes.com/assets/Datasheets/DPC817-Series.pdf</v>
      </c>
      <c r="C93" t="str">
        <f>Hyperlink("https://www.diodes.com/part/view/DPC817S-C-TR-V","DPC817S-C-TR-V")</f>
        <v>DPC817S-C-TR-V</v>
      </c>
      <c r="D93" t="s">
        <v>17</v>
      </c>
      <c r="G93" t="s">
        <v>18</v>
      </c>
      <c r="H93" t="s">
        <v>19</v>
      </c>
      <c r="I93">
        <v>5</v>
      </c>
      <c r="J93" t="s">
        <v>36</v>
      </c>
      <c r="K93">
        <v>5000</v>
      </c>
      <c r="L93">
        <v>0.2</v>
      </c>
      <c r="M93">
        <v>35</v>
      </c>
      <c r="P93" t="s">
        <v>74</v>
      </c>
    </row>
    <row r="94" spans="1:16">
      <c r="A94" t="s">
        <v>128</v>
      </c>
      <c r="B94" s="2" t="str">
        <f>Hyperlink("https://www.diodes.com/assets/Datasheets/DPC817-Series.pdf")</f>
        <v>https://www.diodes.com/assets/Datasheets/DPC817-Series.pdf</v>
      </c>
      <c r="C94" t="str">
        <f>Hyperlink("https://www.diodes.com/part/view/DPC817S-D-TR","DPC817S-D-TR")</f>
        <v>DPC817S-D-TR</v>
      </c>
      <c r="D94" t="s">
        <v>17</v>
      </c>
      <c r="G94" t="s">
        <v>18</v>
      </c>
      <c r="H94" t="s">
        <v>19</v>
      </c>
      <c r="I94">
        <v>5</v>
      </c>
      <c r="J94" t="s">
        <v>102</v>
      </c>
      <c r="K94">
        <v>5000</v>
      </c>
      <c r="L94">
        <v>0.2</v>
      </c>
      <c r="M94">
        <v>35</v>
      </c>
      <c r="P94" t="s">
        <v>74</v>
      </c>
    </row>
    <row r="95" spans="1:16">
      <c r="A95" t="s">
        <v>129</v>
      </c>
      <c r="B95" s="2" t="str">
        <f>Hyperlink("https://www.diodes.com/assets/Datasheets/DPC817-Series.pdf")</f>
        <v>https://www.diodes.com/assets/Datasheets/DPC817-Series.pdf</v>
      </c>
      <c r="C95" t="str">
        <f>Hyperlink("https://www.diodes.com/part/view/DPC817S-D-TR-V","DPC817S-D-TR-V")</f>
        <v>DPC817S-D-TR-V</v>
      </c>
      <c r="D95" t="s">
        <v>17</v>
      </c>
      <c r="G95" t="s">
        <v>18</v>
      </c>
      <c r="H95" t="s">
        <v>19</v>
      </c>
      <c r="I95">
        <v>5</v>
      </c>
      <c r="J95" t="s">
        <v>102</v>
      </c>
      <c r="K95">
        <v>5000</v>
      </c>
      <c r="L95">
        <v>0.2</v>
      </c>
      <c r="M95">
        <v>35</v>
      </c>
      <c r="P95" t="s">
        <v>74</v>
      </c>
    </row>
    <row r="96" spans="1:16">
      <c r="A96" t="s">
        <v>130</v>
      </c>
      <c r="B96" s="2" t="str">
        <f>Hyperlink("https://www.diodes.com/assets/Datasheets/DPC817-Series.pdf")</f>
        <v>https://www.diodes.com/assets/Datasheets/DPC817-Series.pdf</v>
      </c>
      <c r="C96" t="str">
        <f>Hyperlink("https://www.diodes.com/part/view/DPC817S-X-TR","DPC817S-X-TR")</f>
        <v>DPC817S-X-TR</v>
      </c>
      <c r="D96" t="s">
        <v>17</v>
      </c>
      <c r="G96" t="s">
        <v>18</v>
      </c>
      <c r="H96" t="s">
        <v>19</v>
      </c>
      <c r="I96">
        <v>5</v>
      </c>
      <c r="J96" t="s">
        <v>105</v>
      </c>
      <c r="K96">
        <v>5000</v>
      </c>
      <c r="L96">
        <v>0.2</v>
      </c>
      <c r="M96">
        <v>35</v>
      </c>
      <c r="P96" t="s">
        <v>74</v>
      </c>
    </row>
    <row r="97" spans="1:16">
      <c r="A97" t="s">
        <v>131</v>
      </c>
      <c r="B97" s="2" t="str">
        <f>Hyperlink("https://www.diodes.com/assets/Datasheets/DPC817-Series.pdf")</f>
        <v>https://www.diodes.com/assets/Datasheets/DPC817-Series.pdf</v>
      </c>
      <c r="C97" t="str">
        <f>Hyperlink("https://www.diodes.com/part/view/DPC817S-X-TR-V","DPC817S-X-TR-V")</f>
        <v>DPC817S-X-TR-V</v>
      </c>
      <c r="D97" t="s">
        <v>17</v>
      </c>
      <c r="G97" t="s">
        <v>18</v>
      </c>
      <c r="H97" t="s">
        <v>19</v>
      </c>
      <c r="I97">
        <v>5</v>
      </c>
      <c r="J97" t="s">
        <v>105</v>
      </c>
      <c r="K97">
        <v>5000</v>
      </c>
      <c r="L97">
        <v>0.2</v>
      </c>
      <c r="M97">
        <v>35</v>
      </c>
      <c r="P97" t="s">
        <v>74</v>
      </c>
    </row>
    <row r="98" spans="1:16">
      <c r="A98" t="s">
        <v>132</v>
      </c>
      <c r="B98" s="2" t="str">
        <f>Hyperlink("https://www.diodes.com/assets/Datasheets/DPC817-Series.pdf")</f>
        <v>https://www.diodes.com/assets/Datasheets/DPC817-Series.pdf</v>
      </c>
      <c r="C98" t="str">
        <f>Hyperlink("https://www.diodes.com/part/view/DPC817S-Y-TR","DPC817S-Y-TR")</f>
        <v>DPC817S-Y-TR</v>
      </c>
      <c r="D98" t="s">
        <v>17</v>
      </c>
      <c r="G98" t="s">
        <v>18</v>
      </c>
      <c r="H98" t="s">
        <v>19</v>
      </c>
      <c r="I98">
        <v>5</v>
      </c>
      <c r="J98" t="s">
        <v>108</v>
      </c>
      <c r="K98">
        <v>5000</v>
      </c>
      <c r="L98">
        <v>0.2</v>
      </c>
      <c r="M98">
        <v>35</v>
      </c>
      <c r="P98" t="s">
        <v>74</v>
      </c>
    </row>
    <row r="99" spans="1:16">
      <c r="A99" t="s">
        <v>133</v>
      </c>
      <c r="B99" s="2" t="str">
        <f>Hyperlink("https://www.diodes.com/assets/Datasheets/DPC817-Series.pdf")</f>
        <v>https://www.diodes.com/assets/Datasheets/DPC817-Series.pdf</v>
      </c>
      <c r="C99" t="str">
        <f>Hyperlink("https://www.diodes.com/part/view/DPC817S-Y-TR-V","DPC817S-Y-TR-V")</f>
        <v>DPC817S-Y-TR-V</v>
      </c>
      <c r="D99" t="s">
        <v>17</v>
      </c>
      <c r="G99" t="s">
        <v>18</v>
      </c>
      <c r="H99" t="s">
        <v>19</v>
      </c>
      <c r="I99">
        <v>5</v>
      </c>
      <c r="J99" t="s">
        <v>108</v>
      </c>
      <c r="K99">
        <v>5000</v>
      </c>
      <c r="L99">
        <v>0.2</v>
      </c>
      <c r="M99">
        <v>35</v>
      </c>
      <c r="P99" t="s">
        <v>74</v>
      </c>
    </row>
    <row r="100" spans="1:16">
      <c r="A100" t="s">
        <v>134</v>
      </c>
      <c r="B100" s="2" t="str">
        <f>Hyperlink("https://www.diodes.com/assets/Datasheets/DPC817-Series.pdf")</f>
        <v>https://www.diodes.com/assets/Datasheets/DPC817-Series.pdf</v>
      </c>
      <c r="C100" t="str">
        <f>Hyperlink("https://www.diodes.com/part/view/DPC817W-A-TU","DPC817W-A-TU")</f>
        <v>DPC817W-A-TU</v>
      </c>
      <c r="D100" t="s">
        <v>17</v>
      </c>
      <c r="G100" t="s">
        <v>18</v>
      </c>
      <c r="H100" t="s">
        <v>19</v>
      </c>
      <c r="I100">
        <v>5</v>
      </c>
      <c r="J100" t="s">
        <v>30</v>
      </c>
      <c r="K100">
        <v>5000</v>
      </c>
      <c r="L100">
        <v>0.2</v>
      </c>
      <c r="M100">
        <v>35</v>
      </c>
      <c r="P100" t="s">
        <v>85</v>
      </c>
    </row>
    <row r="101" spans="1:16">
      <c r="A101" t="s">
        <v>135</v>
      </c>
      <c r="B101" s="2" t="str">
        <f>Hyperlink("https://www.diodes.com/assets/Datasheets/DPC817-Series.pdf")</f>
        <v>https://www.diodes.com/assets/Datasheets/DPC817-Series.pdf</v>
      </c>
      <c r="C101" t="str">
        <f>Hyperlink("https://www.diodes.com/part/view/DPC817W-A-TU-V","DPC817W-A-TU-V")</f>
        <v>DPC817W-A-TU-V</v>
      </c>
      <c r="D101" t="s">
        <v>17</v>
      </c>
      <c r="G101" t="s">
        <v>18</v>
      </c>
      <c r="H101" t="s">
        <v>19</v>
      </c>
      <c r="I101">
        <v>5</v>
      </c>
      <c r="J101" t="s">
        <v>30</v>
      </c>
      <c r="K101">
        <v>5000</v>
      </c>
      <c r="L101">
        <v>0.2</v>
      </c>
      <c r="M101">
        <v>35</v>
      </c>
      <c r="P101" t="s">
        <v>85</v>
      </c>
    </row>
    <row r="102" spans="1:16">
      <c r="A102" t="s">
        <v>136</v>
      </c>
      <c r="B102" s="2" t="str">
        <f>Hyperlink("https://www.diodes.com/assets/Datasheets/DPC817-Series.pdf")</f>
        <v>https://www.diodes.com/assets/Datasheets/DPC817-Series.pdf</v>
      </c>
      <c r="C102" t="str">
        <f>Hyperlink("https://www.diodes.com/part/view/DPC817W-B-TU","DPC817W-B-TU")</f>
        <v>DPC817W-B-TU</v>
      </c>
      <c r="D102" t="s">
        <v>17</v>
      </c>
      <c r="G102" t="s">
        <v>18</v>
      </c>
      <c r="H102" t="s">
        <v>19</v>
      </c>
      <c r="I102">
        <v>5</v>
      </c>
      <c r="J102" t="s">
        <v>33</v>
      </c>
      <c r="K102">
        <v>5000</v>
      </c>
      <c r="L102">
        <v>0.2</v>
      </c>
      <c r="M102">
        <v>35</v>
      </c>
      <c r="P102" t="s">
        <v>85</v>
      </c>
    </row>
    <row r="103" spans="1:16">
      <c r="A103" t="s">
        <v>137</v>
      </c>
      <c r="B103" s="2" t="str">
        <f>Hyperlink("https://www.diodes.com/assets/Datasheets/DPC817-Series.pdf")</f>
        <v>https://www.diodes.com/assets/Datasheets/DPC817-Series.pdf</v>
      </c>
      <c r="C103" t="str">
        <f>Hyperlink("https://www.diodes.com/part/view/DPC817W-B-TU-V","DPC817W-B-TU-V")</f>
        <v>DPC817W-B-TU-V</v>
      </c>
      <c r="D103" t="s">
        <v>17</v>
      </c>
      <c r="G103" t="s">
        <v>18</v>
      </c>
      <c r="H103" t="s">
        <v>19</v>
      </c>
      <c r="I103">
        <v>5</v>
      </c>
      <c r="J103" t="s">
        <v>33</v>
      </c>
      <c r="K103">
        <v>5000</v>
      </c>
      <c r="L103">
        <v>0.2</v>
      </c>
      <c r="M103">
        <v>35</v>
      </c>
      <c r="P103" t="s">
        <v>85</v>
      </c>
    </row>
    <row r="104" spans="1:16">
      <c r="A104" t="s">
        <v>138</v>
      </c>
      <c r="B104" s="2" t="str">
        <f>Hyperlink("https://www.diodes.com/assets/Datasheets/DPC817-Series.pdf")</f>
        <v>https://www.diodes.com/assets/Datasheets/DPC817-Series.pdf</v>
      </c>
      <c r="C104" t="str">
        <f>Hyperlink("https://www.diodes.com/part/view/DPC817W-C-TU","DPC817W-C-TU")</f>
        <v>DPC817W-C-TU</v>
      </c>
      <c r="D104" t="s">
        <v>17</v>
      </c>
      <c r="G104" t="s">
        <v>18</v>
      </c>
      <c r="H104" t="s">
        <v>19</v>
      </c>
      <c r="I104">
        <v>5</v>
      </c>
      <c r="J104" t="s">
        <v>36</v>
      </c>
      <c r="K104">
        <v>5000</v>
      </c>
      <c r="L104">
        <v>0.2</v>
      </c>
      <c r="M104">
        <v>35</v>
      </c>
      <c r="P104" t="s">
        <v>85</v>
      </c>
    </row>
    <row r="105" spans="1:16">
      <c r="A105" t="s">
        <v>139</v>
      </c>
      <c r="B105" s="2" t="str">
        <f>Hyperlink("https://www.diodes.com/assets/Datasheets/DPC817-Series.pdf")</f>
        <v>https://www.diodes.com/assets/Datasheets/DPC817-Series.pdf</v>
      </c>
      <c r="C105" t="str">
        <f>Hyperlink("https://www.diodes.com/part/view/DPC817W-C-TU-V","DPC817W-C-TU-V")</f>
        <v>DPC817W-C-TU-V</v>
      </c>
      <c r="D105" t="s">
        <v>17</v>
      </c>
      <c r="G105" t="s">
        <v>18</v>
      </c>
      <c r="H105" t="s">
        <v>19</v>
      </c>
      <c r="I105">
        <v>5</v>
      </c>
      <c r="J105" t="s">
        <v>36</v>
      </c>
      <c r="K105">
        <v>5000</v>
      </c>
      <c r="L105">
        <v>0.2</v>
      </c>
      <c r="M105">
        <v>35</v>
      </c>
      <c r="P105" t="s">
        <v>85</v>
      </c>
    </row>
    <row r="106" spans="1:16">
      <c r="A106" t="s">
        <v>140</v>
      </c>
      <c r="B106" s="2" t="str">
        <f>Hyperlink("https://www.diodes.com/assets/Datasheets/DPC817-Series.pdf")</f>
        <v>https://www.diodes.com/assets/Datasheets/DPC817-Series.pdf</v>
      </c>
      <c r="C106" t="str">
        <f>Hyperlink("https://www.diodes.com/part/view/DPC817W-D-TU","DPC817W-D-TU")</f>
        <v>DPC817W-D-TU</v>
      </c>
      <c r="D106" t="s">
        <v>17</v>
      </c>
      <c r="G106" t="s">
        <v>18</v>
      </c>
      <c r="H106" t="s">
        <v>19</v>
      </c>
      <c r="I106">
        <v>5</v>
      </c>
      <c r="J106" t="s">
        <v>102</v>
      </c>
      <c r="K106">
        <v>5000</v>
      </c>
      <c r="L106">
        <v>0.2</v>
      </c>
      <c r="M106">
        <v>35</v>
      </c>
      <c r="P106" t="s">
        <v>85</v>
      </c>
    </row>
    <row r="107" spans="1:16">
      <c r="A107" t="s">
        <v>141</v>
      </c>
      <c r="B107" s="2" t="str">
        <f>Hyperlink("https://www.diodes.com/assets/Datasheets/DPC817-Series.pdf")</f>
        <v>https://www.diodes.com/assets/Datasheets/DPC817-Series.pdf</v>
      </c>
      <c r="C107" t="str">
        <f>Hyperlink("https://www.diodes.com/part/view/DPC817W-D-TU-V","DPC817W-D-TU-V")</f>
        <v>DPC817W-D-TU-V</v>
      </c>
      <c r="D107" t="s">
        <v>17</v>
      </c>
      <c r="G107" t="s">
        <v>18</v>
      </c>
      <c r="H107" t="s">
        <v>19</v>
      </c>
      <c r="I107">
        <v>5</v>
      </c>
      <c r="J107" t="s">
        <v>102</v>
      </c>
      <c r="K107">
        <v>5000</v>
      </c>
      <c r="L107">
        <v>0.2</v>
      </c>
      <c r="M107">
        <v>35</v>
      </c>
      <c r="P107" t="s">
        <v>85</v>
      </c>
    </row>
    <row r="108" spans="1:16">
      <c r="A108" t="s">
        <v>142</v>
      </c>
      <c r="B108" s="2" t="str">
        <f>Hyperlink("https://www.diodes.com/assets/Datasheets/DPC817-Series.pdf")</f>
        <v>https://www.diodes.com/assets/Datasheets/DPC817-Series.pdf</v>
      </c>
      <c r="C108" t="str">
        <f>Hyperlink("https://www.diodes.com/part/view/DPC817W-X-TU","DPC817W-X-TU")</f>
        <v>DPC817W-X-TU</v>
      </c>
      <c r="D108" t="s">
        <v>17</v>
      </c>
      <c r="G108" t="s">
        <v>18</v>
      </c>
      <c r="H108" t="s">
        <v>19</v>
      </c>
      <c r="I108">
        <v>5</v>
      </c>
      <c r="J108" t="s">
        <v>105</v>
      </c>
      <c r="K108">
        <v>5000</v>
      </c>
      <c r="L108">
        <v>0.2</v>
      </c>
      <c r="M108">
        <v>35</v>
      </c>
      <c r="P108" t="s">
        <v>85</v>
      </c>
    </row>
    <row r="109" spans="1:16">
      <c r="A109" t="s">
        <v>143</v>
      </c>
      <c r="B109" s="2" t="str">
        <f>Hyperlink("https://www.diodes.com/assets/Datasheets/DPC817-Series.pdf")</f>
        <v>https://www.diodes.com/assets/Datasheets/DPC817-Series.pdf</v>
      </c>
      <c r="C109" t="str">
        <f>Hyperlink("https://www.diodes.com/part/view/DPC817W-X-TU-V","DPC817W-X-TU-V")</f>
        <v>DPC817W-X-TU-V</v>
      </c>
      <c r="D109" t="s">
        <v>17</v>
      </c>
      <c r="G109" t="s">
        <v>18</v>
      </c>
      <c r="H109" t="s">
        <v>19</v>
      </c>
      <c r="I109">
        <v>5</v>
      </c>
      <c r="J109" t="s">
        <v>105</v>
      </c>
      <c r="K109">
        <v>5000</v>
      </c>
      <c r="L109">
        <v>0.2</v>
      </c>
      <c r="M109">
        <v>35</v>
      </c>
      <c r="P109" t="s">
        <v>85</v>
      </c>
    </row>
    <row r="110" spans="1:16">
      <c r="A110" t="s">
        <v>144</v>
      </c>
      <c r="B110" s="2" t="str">
        <f>Hyperlink("https://www.diodes.com/assets/Datasheets/DPC817-Series.pdf")</f>
        <v>https://www.diodes.com/assets/Datasheets/DPC817-Series.pdf</v>
      </c>
      <c r="C110" t="str">
        <f>Hyperlink("https://www.diodes.com/part/view/DPC817W-Y-TU","DPC817W-Y-TU")</f>
        <v>DPC817W-Y-TU</v>
      </c>
      <c r="D110" t="s">
        <v>17</v>
      </c>
      <c r="G110" t="s">
        <v>18</v>
      </c>
      <c r="H110" t="s">
        <v>19</v>
      </c>
      <c r="I110">
        <v>5</v>
      </c>
      <c r="J110" t="s">
        <v>108</v>
      </c>
      <c r="K110">
        <v>5000</v>
      </c>
      <c r="L110">
        <v>0.2</v>
      </c>
      <c r="M110">
        <v>35</v>
      </c>
      <c r="P110" t="s">
        <v>85</v>
      </c>
    </row>
    <row r="111" spans="1:16">
      <c r="A111" t="s">
        <v>145</v>
      </c>
      <c r="B111" s="2" t="str">
        <f>Hyperlink("https://www.diodes.com/assets/Datasheets/DPC817-Series.pdf")</f>
        <v>https://www.diodes.com/assets/Datasheets/DPC817-Series.pdf</v>
      </c>
      <c r="C111" t="str">
        <f>Hyperlink("https://www.diodes.com/part/view/DPC817W-Y-TU-V","DPC817W-Y-TU-V")</f>
        <v>DPC817W-Y-TU-V</v>
      </c>
      <c r="D111" t="s">
        <v>17</v>
      </c>
      <c r="G111" t="s">
        <v>18</v>
      </c>
      <c r="H111" t="s">
        <v>19</v>
      </c>
      <c r="I111">
        <v>5</v>
      </c>
      <c r="J111" t="s">
        <v>108</v>
      </c>
      <c r="K111">
        <v>5000</v>
      </c>
      <c r="L111">
        <v>0.2</v>
      </c>
      <c r="M111">
        <v>35</v>
      </c>
      <c r="P111" t="s">
        <v>85</v>
      </c>
    </row>
  </sheetData>
  <autoFilter ref="A1:P111"/>
  <hyperlinks>
    <hyperlink ref="B2" r:id="rId_hyperlink_1" tooltip="https://www.diodes.com/assets/Datasheets/DPC101x-Series.pdf" display="https://www.diodes.com/assets/Datasheets/DPC101x-Series.pdf"/>
    <hyperlink ref="C2" r:id="rId_hyperlink_2" tooltip="DPC1012S-TR" display="DPC1012S-TR"/>
    <hyperlink ref="B3" r:id="rId_hyperlink_3" tooltip="https://www.diodes.com/assets/Datasheets/DPC101x-Series.pdf" display="https://www.diodes.com/assets/Datasheets/DPC101x-Series.pdf"/>
    <hyperlink ref="C3" r:id="rId_hyperlink_4" tooltip="DPC1012S-TR-V" display="DPC1012S-TR-V"/>
    <hyperlink ref="B4" r:id="rId_hyperlink_5" tooltip="https://www.diodes.com/assets/Datasheets/DPC101x-Series.pdf" display="https://www.diodes.com/assets/Datasheets/DPC101x-Series.pdf"/>
    <hyperlink ref="C4" r:id="rId_hyperlink_6" tooltip="DPC1013S-TR" display="DPC1013S-TR"/>
    <hyperlink ref="B5" r:id="rId_hyperlink_7" tooltip="https://www.diodes.com/assets/Datasheets/DPC101x-Series.pdf" display="https://www.diodes.com/assets/Datasheets/DPC101x-Series.pdf"/>
    <hyperlink ref="C5" r:id="rId_hyperlink_8" tooltip="DPC1013S-TR-V" display="DPC1013S-TR-V"/>
    <hyperlink ref="B6" r:id="rId_hyperlink_9" tooltip="https://www.diodes.com/assets/Datasheets/DPC101x-Series.pdf" display="https://www.diodes.com/assets/Datasheets/DPC101x-Series.pdf"/>
    <hyperlink ref="C6" r:id="rId_hyperlink_10" tooltip="DPC1014S-TR" display="DPC1014S-TR"/>
    <hyperlink ref="B7" r:id="rId_hyperlink_11" tooltip="https://www.diodes.com/assets/Datasheets/DPC101x-Series.pdf" display="https://www.diodes.com/assets/Datasheets/DPC101x-Series.pdf"/>
    <hyperlink ref="C7" r:id="rId_hyperlink_12" tooltip="DPC1014S-TR-V" display="DPC1014S-TR-V"/>
    <hyperlink ref="B8" r:id="rId_hyperlink_13" tooltip="https://www.diodes.com/assets/Datasheets/DPC101x-Series.pdf" display="https://www.diodes.com/assets/Datasheets/DPC101x-Series.pdf"/>
    <hyperlink ref="C8" r:id="rId_hyperlink_14" tooltip="DPC1017S-TR" display="DPC1017S-TR"/>
    <hyperlink ref="B9" r:id="rId_hyperlink_15" tooltip="https://www.diodes.com/assets/Datasheets/DPC101x-Series.pdf" display="https://www.diodes.com/assets/Datasheets/DPC101x-Series.pdf"/>
    <hyperlink ref="C9" r:id="rId_hyperlink_16" tooltip="DPC1017S-TR-V" display="DPC1017S-TR-V"/>
    <hyperlink ref="B10" r:id="rId_hyperlink_17" tooltip="https://www.diodes.com/assets/Datasheets/DPC101x-Series.pdf" display="https://www.diodes.com/assets/Datasheets/DPC101x-Series.pdf"/>
    <hyperlink ref="C10" r:id="rId_hyperlink_18" tooltip="DPC1018S-TR" display="DPC1018S-TR"/>
    <hyperlink ref="B11" r:id="rId_hyperlink_19" tooltip="https://www.diodes.com/assets/Datasheets/DPC101x-Series.pdf" display="https://www.diodes.com/assets/Datasheets/DPC101x-Series.pdf"/>
    <hyperlink ref="C11" r:id="rId_hyperlink_20" tooltip="DPC1018S-TR-V" display="DPC1018S-TR-V"/>
    <hyperlink ref="B12" r:id="rId_hyperlink_21" tooltip="https://www.diodes.com/assets/Datasheets/DPC101x-Series.pdf" display="https://www.diodes.com/assets/Datasheets/DPC101x-Series.pdf"/>
    <hyperlink ref="C12" r:id="rId_hyperlink_22" tooltip="DPC1019S-TR" display="DPC1019S-TR"/>
    <hyperlink ref="B13" r:id="rId_hyperlink_23" tooltip="https://www.diodes.com/assets/Datasheets/DPC101x-Series.pdf" display="https://www.diodes.com/assets/Datasheets/DPC101x-Series.pdf"/>
    <hyperlink ref="C13" r:id="rId_hyperlink_24" tooltip="DPC1019S-TR-V" display="DPC1019S-TR-V"/>
    <hyperlink ref="B14" r:id="rId_hyperlink_25" tooltip="https://www.diodes.com/assets/Datasheets/DPC357-Series.pdf" display="https://www.diodes.com/assets/Datasheets/DPC357-Series.pdf"/>
    <hyperlink ref="C14" r:id="rId_hyperlink_26" tooltip="DPC357S-A-TR" display="DPC357S-A-TR"/>
    <hyperlink ref="B15" r:id="rId_hyperlink_27" tooltip="https://www.diodes.com/assets/Datasheets/DPC357-Series.pdf" display="https://www.diodes.com/assets/Datasheets/DPC357-Series.pdf"/>
    <hyperlink ref="C15" r:id="rId_hyperlink_28" tooltip="DPC357S-A-TR-V" display="DPC357S-A-TR-V"/>
    <hyperlink ref="B16" r:id="rId_hyperlink_29" tooltip="https://www.diodes.com/assets/Datasheets/DPC357-Series.pdf" display="https://www.diodes.com/assets/Datasheets/DPC357-Series.pdf"/>
    <hyperlink ref="C16" r:id="rId_hyperlink_30" tooltip="DPC357S-B-TR" display="DPC357S-B-TR"/>
    <hyperlink ref="B17" r:id="rId_hyperlink_31" tooltip="https://www.diodes.com/assets/Datasheets/DPC357-Series.pdf" display="https://www.diodes.com/assets/Datasheets/DPC357-Series.pdf"/>
    <hyperlink ref="C17" r:id="rId_hyperlink_32" tooltip="DPC357S-B-TR-V" display="DPC357S-B-TR-V"/>
    <hyperlink ref="B18" r:id="rId_hyperlink_33" tooltip="https://www.diodes.com/assets/Datasheets/DPC357-Series.pdf" display="https://www.diodes.com/assets/Datasheets/DPC357-Series.pdf"/>
    <hyperlink ref="C18" r:id="rId_hyperlink_34" tooltip="DPC357S-C-TR" display="DPC357S-C-TR"/>
    <hyperlink ref="B19" r:id="rId_hyperlink_35" tooltip="https://www.diodes.com/assets/Datasheets/DPC357-Series.pdf" display="https://www.diodes.com/assets/Datasheets/DPC357-Series.pdf"/>
    <hyperlink ref="C19" r:id="rId_hyperlink_36" tooltip="DPC357S-C-TR-V" display="DPC357S-C-TR-V"/>
    <hyperlink ref="B20" r:id="rId_hyperlink_37" tooltip="https://www.diodes.com/assets/Datasheets/DPC357-Series.pdf" display="https://www.diodes.com/assets/Datasheets/DPC357-Series.pdf"/>
    <hyperlink ref="C20" r:id="rId_hyperlink_38" tooltip="DPC357S-X-TR" display="DPC357S-X-TR"/>
    <hyperlink ref="B21" r:id="rId_hyperlink_39" tooltip="https://www.diodes.com/assets/Datasheets/DPC357-Series.pdf" display="https://www.diodes.com/assets/Datasheets/DPC357-Series.pdf"/>
    <hyperlink ref="C21" r:id="rId_hyperlink_40" tooltip="DPC357S-X-TR-V" display="DPC357S-X-TR-V"/>
    <hyperlink ref="B22" r:id="rId_hyperlink_41" tooltip="https://www.diodes.com/assets/Datasheets/DPC357-Series.pdf" display="https://www.diodes.com/assets/Datasheets/DPC357-Series.pdf"/>
    <hyperlink ref="C22" r:id="rId_hyperlink_42" tooltip="DPC357S-Y-TR" display="DPC357S-Y-TR"/>
    <hyperlink ref="B23" r:id="rId_hyperlink_43" tooltip="https://www.diodes.com/assets/Datasheets/DPC357-Series.pdf" display="https://www.diodes.com/assets/Datasheets/DPC357-Series.pdf"/>
    <hyperlink ref="C23" r:id="rId_hyperlink_44" tooltip="DPC357S-Y-TR-V" display="DPC357S-Y-TR-V"/>
    <hyperlink ref="B24" r:id="rId_hyperlink_45" tooltip="https://www.diodes.com/assets/Datasheets/DPC816-Series.pdf" display="https://www.diodes.com/assets/Datasheets/DPC816-Series.pdf"/>
    <hyperlink ref="C24" r:id="rId_hyperlink_46" tooltip="DPC816D-A-TU" display="DPC816D-A-TU"/>
    <hyperlink ref="B25" r:id="rId_hyperlink_47" tooltip="https://www.diodes.com/assets/Datasheets/DPC816-Series.pdf" display="https://www.diodes.com/assets/Datasheets/DPC816-Series.pdf"/>
    <hyperlink ref="C25" r:id="rId_hyperlink_48" tooltip="DPC816D-A-TU-V" display="DPC816D-A-TU-V"/>
    <hyperlink ref="B26" r:id="rId_hyperlink_49" tooltip="https://www.diodes.com/assets/Datasheets/DPC816-Series.pdf" display="https://www.diodes.com/assets/Datasheets/DPC816-Series.pdf"/>
    <hyperlink ref="C26" r:id="rId_hyperlink_50" tooltip="DPC816D-B-TU" display="DPC816D-B-TU"/>
    <hyperlink ref="B27" r:id="rId_hyperlink_51" tooltip="https://www.diodes.com/assets/Datasheets/DPC816-Series.pdf" display="https://www.diodes.com/assets/Datasheets/DPC816-Series.pdf"/>
    <hyperlink ref="C27" r:id="rId_hyperlink_52" tooltip="DPC816D-B-TU-V" display="DPC816D-B-TU-V"/>
    <hyperlink ref="B28" r:id="rId_hyperlink_53" tooltip="https://www.diodes.com/assets/Datasheets/DPC816-Series.pdf" display="https://www.diodes.com/assets/Datasheets/DPC816-Series.pdf"/>
    <hyperlink ref="C28" r:id="rId_hyperlink_54" tooltip="DPC816D-C-TU" display="DPC816D-C-TU"/>
    <hyperlink ref="B29" r:id="rId_hyperlink_55" tooltip="https://www.diodes.com/assets/Datasheets/DPC816-Series.pdf" display="https://www.diodes.com/assets/Datasheets/DPC816-Series.pdf"/>
    <hyperlink ref="C29" r:id="rId_hyperlink_56" tooltip="DPC816D-C-TU-V" display="DPC816D-C-TU-V"/>
    <hyperlink ref="B30" r:id="rId_hyperlink_57" tooltip="https://www.diodes.com/assets/Datasheets/DPC816-Series.pdf" display="https://www.diodes.com/assets/Datasheets/DPC816-Series.pdf"/>
    <hyperlink ref="C30" r:id="rId_hyperlink_58" tooltip="DPC816D-X-TU" display="DPC816D-X-TU"/>
    <hyperlink ref="B31" r:id="rId_hyperlink_59" tooltip="https://www.diodes.com/assets/Datasheets/DPC816-Series.pdf" display="https://www.diodes.com/assets/Datasheets/DPC816-Series.pdf"/>
    <hyperlink ref="C31" r:id="rId_hyperlink_60" tooltip="DPC816D-X-TU-V" display="DPC816D-X-TU-V"/>
    <hyperlink ref="B32" r:id="rId_hyperlink_61" tooltip="https://www.diodes.com/assets/Datasheets/DPC816-Series.pdf" display="https://www.diodes.com/assets/Datasheets/DPC816-Series.pdf"/>
    <hyperlink ref="C32" r:id="rId_hyperlink_62" tooltip="DPC816D-Y-TU" display="DPC816D-Y-TU"/>
    <hyperlink ref="B33" r:id="rId_hyperlink_63" tooltip="https://www.diodes.com/assets/Datasheets/DPC816-Series.pdf" display="https://www.diodes.com/assets/Datasheets/DPC816-Series.pdf"/>
    <hyperlink ref="C33" r:id="rId_hyperlink_64" tooltip="DPC816D-Y-TU-V" display="DPC816D-Y-TU-V"/>
    <hyperlink ref="B34" r:id="rId_hyperlink_65" tooltip="https://www.diodes.com/assets/Datasheets/DPC816-Series.pdf" display="https://www.diodes.com/assets/Datasheets/DPC816-Series.pdf"/>
    <hyperlink ref="C34" r:id="rId_hyperlink_66" tooltip="DPC816L-A-TR" display="DPC816L-A-TR"/>
    <hyperlink ref="B35" r:id="rId_hyperlink_67" tooltip="https://www.diodes.com/assets/Datasheets/DPC816-Series.pdf" display="https://www.diodes.com/assets/Datasheets/DPC816-Series.pdf"/>
    <hyperlink ref="C35" r:id="rId_hyperlink_68" tooltip="DPC816L-A-TR-V" display="DPC816L-A-TR-V"/>
    <hyperlink ref="B36" r:id="rId_hyperlink_69" tooltip="https://www.diodes.com/assets/Datasheets/DPC816-Series.pdf" display="https://www.diodes.com/assets/Datasheets/DPC816-Series.pdf"/>
    <hyperlink ref="C36" r:id="rId_hyperlink_70" tooltip="DPC816L-B-TR" display="DPC816L-B-TR"/>
    <hyperlink ref="B37" r:id="rId_hyperlink_71" tooltip="https://www.diodes.com/assets/Datasheets/DPC816-Series.pdf" display="https://www.diodes.com/assets/Datasheets/DPC816-Series.pdf"/>
    <hyperlink ref="C37" r:id="rId_hyperlink_72" tooltip="DPC816L-B-TR-V" display="DPC816L-B-TR-V"/>
    <hyperlink ref="B38" r:id="rId_hyperlink_73" tooltip="https://www.diodes.com/assets/Datasheets/DPC816-Series.pdf" display="https://www.diodes.com/assets/Datasheets/DPC816-Series.pdf"/>
    <hyperlink ref="C38" r:id="rId_hyperlink_74" tooltip="DPC816L-C-TR" display="DPC816L-C-TR"/>
    <hyperlink ref="B39" r:id="rId_hyperlink_75" tooltip="https://www.diodes.com/assets/Datasheets/DPC816-Series.pdf" display="https://www.diodes.com/assets/Datasheets/DPC816-Series.pdf"/>
    <hyperlink ref="C39" r:id="rId_hyperlink_76" tooltip="DPC816L-C-TR-V" display="DPC816L-C-TR-V"/>
    <hyperlink ref="B40" r:id="rId_hyperlink_77" tooltip="https://www.diodes.com/assets/Datasheets/DPC816-Series.pdf" display="https://www.diodes.com/assets/Datasheets/DPC816-Series.pdf"/>
    <hyperlink ref="C40" r:id="rId_hyperlink_78" tooltip="DPC816L-X-TR" display="DPC816L-X-TR"/>
    <hyperlink ref="B41" r:id="rId_hyperlink_79" tooltip="https://www.diodes.com/assets/Datasheets/DPC816-Series.pdf" display="https://www.diodes.com/assets/Datasheets/DPC816-Series.pdf"/>
    <hyperlink ref="C41" r:id="rId_hyperlink_80" tooltip="DPC816L-X-TR-V" display="DPC816L-X-TR-V"/>
    <hyperlink ref="B42" r:id="rId_hyperlink_81" tooltip="https://www.diodes.com/assets/Datasheets/DPC816-Series.pdf" display="https://www.diodes.com/assets/Datasheets/DPC816-Series.pdf"/>
    <hyperlink ref="C42" r:id="rId_hyperlink_82" tooltip="DPC816L-Y-TR" display="DPC816L-Y-TR"/>
    <hyperlink ref="B43" r:id="rId_hyperlink_83" tooltip="https://www.diodes.com/assets/Datasheets/DPC816-Series.pdf" display="https://www.diodes.com/assets/Datasheets/DPC816-Series.pdf"/>
    <hyperlink ref="C43" r:id="rId_hyperlink_84" tooltip="DPC816L-Y-TR-V" display="DPC816L-Y-TR-V"/>
    <hyperlink ref="B44" r:id="rId_hyperlink_85" tooltip="https://www.diodes.com/assets/Datasheets/DPC816-Series.pdf" display="https://www.diodes.com/assets/Datasheets/DPC816-Series.pdf"/>
    <hyperlink ref="C44" r:id="rId_hyperlink_86" tooltip="DPC816S-A-TR" display="DPC816S-A-TR"/>
    <hyperlink ref="B45" r:id="rId_hyperlink_87" tooltip="https://www.diodes.com/assets/Datasheets/DPC816-Series.pdf" display="https://www.diodes.com/assets/Datasheets/DPC816-Series.pdf"/>
    <hyperlink ref="C45" r:id="rId_hyperlink_88" tooltip="DPC816S-A-TR-V" display="DPC816S-A-TR-V"/>
    <hyperlink ref="B46" r:id="rId_hyperlink_89" tooltip="https://www.diodes.com/assets/Datasheets/DPC816-Series.pdf" display="https://www.diodes.com/assets/Datasheets/DPC816-Series.pdf"/>
    <hyperlink ref="C46" r:id="rId_hyperlink_90" tooltip="DPC816S-B-TR" display="DPC816S-B-TR"/>
    <hyperlink ref="B47" r:id="rId_hyperlink_91" tooltip="https://www.diodes.com/assets/Datasheets/DPC816-Series.pdf" display="https://www.diodes.com/assets/Datasheets/DPC816-Series.pdf"/>
    <hyperlink ref="C47" r:id="rId_hyperlink_92" tooltip="DPC816S-B-TR-V" display="DPC816S-B-TR-V"/>
    <hyperlink ref="B48" r:id="rId_hyperlink_93" tooltip="https://www.diodes.com/assets/Datasheets/DPC816-Series.pdf" display="https://www.diodes.com/assets/Datasheets/DPC816-Series.pdf"/>
    <hyperlink ref="C48" r:id="rId_hyperlink_94" tooltip="DPC816S-C-TR" display="DPC816S-C-TR"/>
    <hyperlink ref="B49" r:id="rId_hyperlink_95" tooltip="https://www.diodes.com/assets/Datasheets/DPC816-Series.pdf" display="https://www.diodes.com/assets/Datasheets/DPC816-Series.pdf"/>
    <hyperlink ref="C49" r:id="rId_hyperlink_96" tooltip="DPC816S-C-TR-V" display="DPC816S-C-TR-V"/>
    <hyperlink ref="B50" r:id="rId_hyperlink_97" tooltip="https://www.diodes.com/assets/Datasheets/DPC816-Series.pdf" display="https://www.diodes.com/assets/Datasheets/DPC816-Series.pdf"/>
    <hyperlink ref="C50" r:id="rId_hyperlink_98" tooltip="DPC816S-X-TR" display="DPC816S-X-TR"/>
    <hyperlink ref="B51" r:id="rId_hyperlink_99" tooltip="https://www.diodes.com/assets/Datasheets/DPC816-Series.pdf" display="https://www.diodes.com/assets/Datasheets/DPC816-Series.pdf"/>
    <hyperlink ref="C51" r:id="rId_hyperlink_100" tooltip="DPC816S-X-TR-V" display="DPC816S-X-TR-V"/>
    <hyperlink ref="B52" r:id="rId_hyperlink_101" tooltip="https://www.diodes.com/assets/Datasheets/DPC816-Series.pdf" display="https://www.diodes.com/assets/Datasheets/DPC816-Series.pdf"/>
    <hyperlink ref="C52" r:id="rId_hyperlink_102" tooltip="DPC816S-Y-TR" display="DPC816S-Y-TR"/>
    <hyperlink ref="B53" r:id="rId_hyperlink_103" tooltip="https://www.diodes.com/assets/Datasheets/DPC816-Series.pdf" display="https://www.diodes.com/assets/Datasheets/DPC816-Series.pdf"/>
    <hyperlink ref="C53" r:id="rId_hyperlink_104" tooltip="DPC816S-Y-TR-V" display="DPC816S-Y-TR-V"/>
    <hyperlink ref="B54" r:id="rId_hyperlink_105" tooltip="https://www.diodes.com/assets/Datasheets/DPC816-Series.pdf" display="https://www.diodes.com/assets/Datasheets/DPC816-Series.pdf"/>
    <hyperlink ref="C54" r:id="rId_hyperlink_106" tooltip="DPC816W-A-TU" display="DPC816W-A-TU"/>
    <hyperlink ref="B55" r:id="rId_hyperlink_107" tooltip="https://www.diodes.com/assets/Datasheets/DPC816-Series.pdf" display="https://www.diodes.com/assets/Datasheets/DPC816-Series.pdf"/>
    <hyperlink ref="C55" r:id="rId_hyperlink_108" tooltip="DPC816W-A-TU-V" display="DPC816W-A-TU-V"/>
    <hyperlink ref="B56" r:id="rId_hyperlink_109" tooltip="https://www.diodes.com/assets/Datasheets/DPC816-Series.pdf" display="https://www.diodes.com/assets/Datasheets/DPC816-Series.pdf"/>
    <hyperlink ref="C56" r:id="rId_hyperlink_110" tooltip="DPC816W-B-TU" display="DPC816W-B-TU"/>
    <hyperlink ref="B57" r:id="rId_hyperlink_111" tooltip="https://www.diodes.com/assets/Datasheets/DPC816-Series.pdf" display="https://www.diodes.com/assets/Datasheets/DPC816-Series.pdf"/>
    <hyperlink ref="C57" r:id="rId_hyperlink_112" tooltip="DPC816W-B-TU-V" display="DPC816W-B-TU-V"/>
    <hyperlink ref="B58" r:id="rId_hyperlink_113" tooltip="https://www.diodes.com/assets/Datasheets/DPC816-Series.pdf" display="https://www.diodes.com/assets/Datasheets/DPC816-Series.pdf"/>
    <hyperlink ref="C58" r:id="rId_hyperlink_114" tooltip="DPC816W-C-TU" display="DPC816W-C-TU"/>
    <hyperlink ref="B59" r:id="rId_hyperlink_115" tooltip="https://www.diodes.com/assets/Datasheets/DPC816-Series.pdf" display="https://www.diodes.com/assets/Datasheets/DPC816-Series.pdf"/>
    <hyperlink ref="C59" r:id="rId_hyperlink_116" tooltip="DPC816W-C-TU-V" display="DPC816W-C-TU-V"/>
    <hyperlink ref="B60" r:id="rId_hyperlink_117" tooltip="https://www.diodes.com/assets/Datasheets/DPC816-Series.pdf" display="https://www.diodes.com/assets/Datasheets/DPC816-Series.pdf"/>
    <hyperlink ref="C60" r:id="rId_hyperlink_118" tooltip="DPC816W-X-TU" display="DPC816W-X-TU"/>
    <hyperlink ref="B61" r:id="rId_hyperlink_119" tooltip="https://www.diodes.com/assets/Datasheets/DPC816-Series.pdf" display="https://www.diodes.com/assets/Datasheets/DPC816-Series.pdf"/>
    <hyperlink ref="C61" r:id="rId_hyperlink_120" tooltip="DPC816W-X-TU-V" display="DPC816W-X-TU-V"/>
    <hyperlink ref="B62" r:id="rId_hyperlink_121" tooltip="https://www.diodes.com/assets/Datasheets/DPC816-Series.pdf" display="https://www.diodes.com/assets/Datasheets/DPC816-Series.pdf"/>
    <hyperlink ref="C62" r:id="rId_hyperlink_122" tooltip="DPC816W-Y-TU" display="DPC816W-Y-TU"/>
    <hyperlink ref="B63" r:id="rId_hyperlink_123" tooltip="https://www.diodes.com/assets/Datasheets/DPC816-Series.pdf" display="https://www.diodes.com/assets/Datasheets/DPC816-Series.pdf"/>
    <hyperlink ref="C63" r:id="rId_hyperlink_124" tooltip="DPC816W-Y-TU-V" display="DPC816W-Y-TU-V"/>
    <hyperlink ref="B64" r:id="rId_hyperlink_125" tooltip="https://www.diodes.com/assets/Datasheets/DPC817-Series.pdf" display="https://www.diodes.com/assets/Datasheets/DPC817-Series.pdf"/>
    <hyperlink ref="C64" r:id="rId_hyperlink_126" tooltip="DPC817D-A-TU" display="DPC817D-A-TU"/>
    <hyperlink ref="B65" r:id="rId_hyperlink_127" tooltip="https://www.diodes.com/assets/Datasheets/DPC817-Series.pdf" display="https://www.diodes.com/assets/Datasheets/DPC817-Series.pdf"/>
    <hyperlink ref="C65" r:id="rId_hyperlink_128" tooltip="DPC817D-A-TU-V" display="DPC817D-A-TU-V"/>
    <hyperlink ref="B66" r:id="rId_hyperlink_129" tooltip="https://www.diodes.com/assets/Datasheets/DPC817-Series.pdf" display="https://www.diodes.com/assets/Datasheets/DPC817-Series.pdf"/>
    <hyperlink ref="C66" r:id="rId_hyperlink_130" tooltip="DPC817D-B-TU" display="DPC817D-B-TU"/>
    <hyperlink ref="B67" r:id="rId_hyperlink_131" tooltip="https://www.diodes.com/assets/Datasheets/DPC817-Series.pdf" display="https://www.diodes.com/assets/Datasheets/DPC817-Series.pdf"/>
    <hyperlink ref="C67" r:id="rId_hyperlink_132" tooltip="DPC817D-B-TU-V" display="DPC817D-B-TU-V"/>
    <hyperlink ref="B68" r:id="rId_hyperlink_133" tooltip="https://www.diodes.com/assets/Datasheets/DPC817-Series.pdf" display="https://www.diodes.com/assets/Datasheets/DPC817-Series.pdf"/>
    <hyperlink ref="C68" r:id="rId_hyperlink_134" tooltip="DPC817D-C-TU" display="DPC817D-C-TU"/>
    <hyperlink ref="B69" r:id="rId_hyperlink_135" tooltip="https://www.diodes.com/assets/Datasheets/DPC817-Series.pdf" display="https://www.diodes.com/assets/Datasheets/DPC817-Series.pdf"/>
    <hyperlink ref="C69" r:id="rId_hyperlink_136" tooltip="DPC817D-C-TU-V" display="DPC817D-C-TU-V"/>
    <hyperlink ref="B70" r:id="rId_hyperlink_137" tooltip="https://www.diodes.com/assets/Datasheets/DPC817-Series.pdf" display="https://www.diodes.com/assets/Datasheets/DPC817-Series.pdf"/>
    <hyperlink ref="C70" r:id="rId_hyperlink_138" tooltip="DPC817D-D-TU" display="DPC817D-D-TU"/>
    <hyperlink ref="B71" r:id="rId_hyperlink_139" tooltip="https://www.diodes.com/assets/Datasheets/DPC817-Series.pdf" display="https://www.diodes.com/assets/Datasheets/DPC817-Series.pdf"/>
    <hyperlink ref="C71" r:id="rId_hyperlink_140" tooltip="DPC817D-D-TU-V" display="DPC817D-D-TU-V"/>
    <hyperlink ref="B72" r:id="rId_hyperlink_141" tooltip="https://www.diodes.com/assets/Datasheets/DPC817-Series.pdf" display="https://www.diodes.com/assets/Datasheets/DPC817-Series.pdf"/>
    <hyperlink ref="C72" r:id="rId_hyperlink_142" tooltip="DPC817D-X-TU" display="DPC817D-X-TU"/>
    <hyperlink ref="B73" r:id="rId_hyperlink_143" tooltip="https://www.diodes.com/assets/Datasheets/DPC817-Series.pdf" display="https://www.diodes.com/assets/Datasheets/DPC817-Series.pdf"/>
    <hyperlink ref="C73" r:id="rId_hyperlink_144" tooltip="DPC817D-X-TU-V" display="DPC817D-X-TU-V"/>
    <hyperlink ref="B74" r:id="rId_hyperlink_145" tooltip="https://www.diodes.com/assets/Datasheets/DPC817-Series.pdf" display="https://www.diodes.com/assets/Datasheets/DPC817-Series.pdf"/>
    <hyperlink ref="C74" r:id="rId_hyperlink_146" tooltip="DPC817D-Y-TU" display="DPC817D-Y-TU"/>
    <hyperlink ref="B75" r:id="rId_hyperlink_147" tooltip="https://www.diodes.com/assets/Datasheets/DPC817-Series.pdf" display="https://www.diodes.com/assets/Datasheets/DPC817-Series.pdf"/>
    <hyperlink ref="C75" r:id="rId_hyperlink_148" tooltip="DPC817D-Y-TU-V" display="DPC817D-Y-TU-V"/>
    <hyperlink ref="B76" r:id="rId_hyperlink_149" tooltip="https://www.diodes.com/assets/Datasheets/DPC817-Series.pdf" display="https://www.diodes.com/assets/Datasheets/DPC817-Series.pdf"/>
    <hyperlink ref="C76" r:id="rId_hyperlink_150" tooltip="DPC817L-A-TR" display="DPC817L-A-TR"/>
    <hyperlink ref="B77" r:id="rId_hyperlink_151" tooltip="https://www.diodes.com/assets/Datasheets/DPC817-Series.pdf" display="https://www.diodes.com/assets/Datasheets/DPC817-Series.pdf"/>
    <hyperlink ref="C77" r:id="rId_hyperlink_152" tooltip="DPC817L-A-TR-V" display="DPC817L-A-TR-V"/>
    <hyperlink ref="B78" r:id="rId_hyperlink_153" tooltip="https://www.diodes.com/assets/Datasheets/DPC817-Series.pdf" display="https://www.diodes.com/assets/Datasheets/DPC817-Series.pdf"/>
    <hyperlink ref="C78" r:id="rId_hyperlink_154" tooltip="DPC817L-B-TR" display="DPC817L-B-TR"/>
    <hyperlink ref="B79" r:id="rId_hyperlink_155" tooltip="https://www.diodes.com/assets/Datasheets/DPC817-Series.pdf" display="https://www.diodes.com/assets/Datasheets/DPC817-Series.pdf"/>
    <hyperlink ref="C79" r:id="rId_hyperlink_156" tooltip="DPC817L-B-TR-V" display="DPC817L-B-TR-V"/>
    <hyperlink ref="B80" r:id="rId_hyperlink_157" tooltip="https://www.diodes.com/assets/Datasheets/DPC817-Series.pdf" display="https://www.diodes.com/assets/Datasheets/DPC817-Series.pdf"/>
    <hyperlink ref="C80" r:id="rId_hyperlink_158" tooltip="DPC817L-C-TR" display="DPC817L-C-TR"/>
    <hyperlink ref="B81" r:id="rId_hyperlink_159" tooltip="https://www.diodes.com/assets/Datasheets/DPC817-Series.pdf" display="https://www.diodes.com/assets/Datasheets/DPC817-Series.pdf"/>
    <hyperlink ref="C81" r:id="rId_hyperlink_160" tooltip="DPC817L-C-TR-V" display="DPC817L-C-TR-V"/>
    <hyperlink ref="B82" r:id="rId_hyperlink_161" tooltip="https://www.diodes.com/assets/Datasheets/DPC817-Series.pdf" display="https://www.diodes.com/assets/Datasheets/DPC817-Series.pdf"/>
    <hyperlink ref="C82" r:id="rId_hyperlink_162" tooltip="DPC817L-D-TR" display="DPC817L-D-TR"/>
    <hyperlink ref="B83" r:id="rId_hyperlink_163" tooltip="https://www.diodes.com/assets/Datasheets/DPC817-Series.pdf" display="https://www.diodes.com/assets/Datasheets/DPC817-Series.pdf"/>
    <hyperlink ref="C83" r:id="rId_hyperlink_164" tooltip="DPC817L-D-TR-V" display="DPC817L-D-TR-V"/>
    <hyperlink ref="B84" r:id="rId_hyperlink_165" tooltip="https://www.diodes.com/assets/Datasheets/DPC817-Series.pdf" display="https://www.diodes.com/assets/Datasheets/DPC817-Series.pdf"/>
    <hyperlink ref="C84" r:id="rId_hyperlink_166" tooltip="DPC817L-X-TR" display="DPC817L-X-TR"/>
    <hyperlink ref="B85" r:id="rId_hyperlink_167" tooltip="https://www.diodes.com/assets/Datasheets/DPC817-Series.pdf" display="https://www.diodes.com/assets/Datasheets/DPC817-Series.pdf"/>
    <hyperlink ref="C85" r:id="rId_hyperlink_168" tooltip="DPC817L-X-TR-V" display="DPC817L-X-TR-V"/>
    <hyperlink ref="B86" r:id="rId_hyperlink_169" tooltip="https://www.diodes.com/assets/Datasheets/DPC817-Series.pdf" display="https://www.diodes.com/assets/Datasheets/DPC817-Series.pdf"/>
    <hyperlink ref="C86" r:id="rId_hyperlink_170" tooltip="DPC817L-Y-TR" display="DPC817L-Y-TR"/>
    <hyperlink ref="B87" r:id="rId_hyperlink_171" tooltip="https://www.diodes.com/assets/Datasheets/DPC817-Series.pdf" display="https://www.diodes.com/assets/Datasheets/DPC817-Series.pdf"/>
    <hyperlink ref="C87" r:id="rId_hyperlink_172" tooltip="DPC817L-Y-TR-V" display="DPC817L-Y-TR-V"/>
    <hyperlink ref="B88" r:id="rId_hyperlink_173" tooltip="https://www.diodes.com/assets/Datasheets/DPC817-Series.pdf" display="https://www.diodes.com/assets/Datasheets/DPC817-Series.pdf"/>
    <hyperlink ref="C88" r:id="rId_hyperlink_174" tooltip="DPC817S-A-TR" display="DPC817S-A-TR"/>
    <hyperlink ref="B89" r:id="rId_hyperlink_175" tooltip="https://www.diodes.com/assets/Datasheets/DPC817-Series.pdf" display="https://www.diodes.com/assets/Datasheets/DPC817-Series.pdf"/>
    <hyperlink ref="C89" r:id="rId_hyperlink_176" tooltip="DPC817S-A-TR-V" display="DPC817S-A-TR-V"/>
    <hyperlink ref="B90" r:id="rId_hyperlink_177" tooltip="https://www.diodes.com/assets/Datasheets/DPC817-Series.pdf" display="https://www.diodes.com/assets/Datasheets/DPC817-Series.pdf"/>
    <hyperlink ref="C90" r:id="rId_hyperlink_178" tooltip="DPC817S-B-TR" display="DPC817S-B-TR"/>
    <hyperlink ref="B91" r:id="rId_hyperlink_179" tooltip="https://www.diodes.com/assets/Datasheets/DPC817-Series.pdf" display="https://www.diodes.com/assets/Datasheets/DPC817-Series.pdf"/>
    <hyperlink ref="C91" r:id="rId_hyperlink_180" tooltip="DPC817S-B-TR-V" display="DPC817S-B-TR-V"/>
    <hyperlink ref="B92" r:id="rId_hyperlink_181" tooltip="https://www.diodes.com/assets/Datasheets/DPC817-Series.pdf" display="https://www.diodes.com/assets/Datasheets/DPC817-Series.pdf"/>
    <hyperlink ref="C92" r:id="rId_hyperlink_182" tooltip="DPC817S-C-TR" display="DPC817S-C-TR"/>
    <hyperlink ref="B93" r:id="rId_hyperlink_183" tooltip="https://www.diodes.com/assets/Datasheets/DPC817-Series.pdf" display="https://www.diodes.com/assets/Datasheets/DPC817-Series.pdf"/>
    <hyperlink ref="C93" r:id="rId_hyperlink_184" tooltip="DPC817S-C-TR-V" display="DPC817S-C-TR-V"/>
    <hyperlink ref="B94" r:id="rId_hyperlink_185" tooltip="https://www.diodes.com/assets/Datasheets/DPC817-Series.pdf" display="https://www.diodes.com/assets/Datasheets/DPC817-Series.pdf"/>
    <hyperlink ref="C94" r:id="rId_hyperlink_186" tooltip="DPC817S-D-TR" display="DPC817S-D-TR"/>
    <hyperlink ref="B95" r:id="rId_hyperlink_187" tooltip="https://www.diodes.com/assets/Datasheets/DPC817-Series.pdf" display="https://www.diodes.com/assets/Datasheets/DPC817-Series.pdf"/>
    <hyperlink ref="C95" r:id="rId_hyperlink_188" tooltip="DPC817S-D-TR-V" display="DPC817S-D-TR-V"/>
    <hyperlink ref="B96" r:id="rId_hyperlink_189" tooltip="https://www.diodes.com/assets/Datasheets/DPC817-Series.pdf" display="https://www.diodes.com/assets/Datasheets/DPC817-Series.pdf"/>
    <hyperlink ref="C96" r:id="rId_hyperlink_190" tooltip="DPC817S-X-TR" display="DPC817S-X-TR"/>
    <hyperlink ref="B97" r:id="rId_hyperlink_191" tooltip="https://www.diodes.com/assets/Datasheets/DPC817-Series.pdf" display="https://www.diodes.com/assets/Datasheets/DPC817-Series.pdf"/>
    <hyperlink ref="C97" r:id="rId_hyperlink_192" tooltip="DPC817S-X-TR-V" display="DPC817S-X-TR-V"/>
    <hyperlink ref="B98" r:id="rId_hyperlink_193" tooltip="https://www.diodes.com/assets/Datasheets/DPC817-Series.pdf" display="https://www.diodes.com/assets/Datasheets/DPC817-Series.pdf"/>
    <hyperlink ref="C98" r:id="rId_hyperlink_194" tooltip="DPC817S-Y-TR" display="DPC817S-Y-TR"/>
    <hyperlink ref="B99" r:id="rId_hyperlink_195" tooltip="https://www.diodes.com/assets/Datasheets/DPC817-Series.pdf" display="https://www.diodes.com/assets/Datasheets/DPC817-Series.pdf"/>
    <hyperlink ref="C99" r:id="rId_hyperlink_196" tooltip="DPC817S-Y-TR-V" display="DPC817S-Y-TR-V"/>
    <hyperlink ref="B100" r:id="rId_hyperlink_197" tooltip="https://www.diodes.com/assets/Datasheets/DPC817-Series.pdf" display="https://www.diodes.com/assets/Datasheets/DPC817-Series.pdf"/>
    <hyperlink ref="C100" r:id="rId_hyperlink_198" tooltip="DPC817W-A-TU" display="DPC817W-A-TU"/>
    <hyperlink ref="B101" r:id="rId_hyperlink_199" tooltip="https://www.diodes.com/assets/Datasheets/DPC817-Series.pdf" display="https://www.diodes.com/assets/Datasheets/DPC817-Series.pdf"/>
    <hyperlink ref="C101" r:id="rId_hyperlink_200" tooltip="DPC817W-A-TU-V" display="DPC817W-A-TU-V"/>
    <hyperlink ref="B102" r:id="rId_hyperlink_201" tooltip="https://www.diodes.com/assets/Datasheets/DPC817-Series.pdf" display="https://www.diodes.com/assets/Datasheets/DPC817-Series.pdf"/>
    <hyperlink ref="C102" r:id="rId_hyperlink_202" tooltip="DPC817W-B-TU" display="DPC817W-B-TU"/>
    <hyperlink ref="B103" r:id="rId_hyperlink_203" tooltip="https://www.diodes.com/assets/Datasheets/DPC817-Series.pdf" display="https://www.diodes.com/assets/Datasheets/DPC817-Series.pdf"/>
    <hyperlink ref="C103" r:id="rId_hyperlink_204" tooltip="DPC817W-B-TU-V" display="DPC817W-B-TU-V"/>
    <hyperlink ref="B104" r:id="rId_hyperlink_205" tooltip="https://www.diodes.com/assets/Datasheets/DPC817-Series.pdf" display="https://www.diodes.com/assets/Datasheets/DPC817-Series.pdf"/>
    <hyperlink ref="C104" r:id="rId_hyperlink_206" tooltip="DPC817W-C-TU" display="DPC817W-C-TU"/>
    <hyperlink ref="B105" r:id="rId_hyperlink_207" tooltip="https://www.diodes.com/assets/Datasheets/DPC817-Series.pdf" display="https://www.diodes.com/assets/Datasheets/DPC817-Series.pdf"/>
    <hyperlink ref="C105" r:id="rId_hyperlink_208" tooltip="DPC817W-C-TU-V" display="DPC817W-C-TU-V"/>
    <hyperlink ref="B106" r:id="rId_hyperlink_209" tooltip="https://www.diodes.com/assets/Datasheets/DPC817-Series.pdf" display="https://www.diodes.com/assets/Datasheets/DPC817-Series.pdf"/>
    <hyperlink ref="C106" r:id="rId_hyperlink_210" tooltip="DPC817W-D-TU" display="DPC817W-D-TU"/>
    <hyperlink ref="B107" r:id="rId_hyperlink_211" tooltip="https://www.diodes.com/assets/Datasheets/DPC817-Series.pdf" display="https://www.diodes.com/assets/Datasheets/DPC817-Series.pdf"/>
    <hyperlink ref="C107" r:id="rId_hyperlink_212" tooltip="DPC817W-D-TU-V" display="DPC817W-D-TU-V"/>
    <hyperlink ref="B108" r:id="rId_hyperlink_213" tooltip="https://www.diodes.com/assets/Datasheets/DPC817-Series.pdf" display="https://www.diodes.com/assets/Datasheets/DPC817-Series.pdf"/>
    <hyperlink ref="C108" r:id="rId_hyperlink_214" tooltip="DPC817W-X-TU" display="DPC817W-X-TU"/>
    <hyperlink ref="B109" r:id="rId_hyperlink_215" tooltip="https://www.diodes.com/assets/Datasheets/DPC817-Series.pdf" display="https://www.diodes.com/assets/Datasheets/DPC817-Series.pdf"/>
    <hyperlink ref="C109" r:id="rId_hyperlink_216" tooltip="DPC817W-X-TU-V" display="DPC817W-X-TU-V"/>
    <hyperlink ref="B110" r:id="rId_hyperlink_217" tooltip="https://www.diodes.com/assets/Datasheets/DPC817-Series.pdf" display="https://www.diodes.com/assets/Datasheets/DPC817-Series.pdf"/>
    <hyperlink ref="C110" r:id="rId_hyperlink_218" tooltip="DPC817W-Y-TU" display="DPC817W-Y-TU"/>
    <hyperlink ref="B111" r:id="rId_hyperlink_219" tooltip="https://www.diodes.com/assets/Datasheets/DPC817-Series.pdf" display="https://www.diodes.com/assets/Datasheets/DPC817-Series.pdf"/>
    <hyperlink ref="C111" r:id="rId_hyperlink_220" tooltip="DPC817W-Y-TU-V" display="DPC817W-Y-TU-V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2024-07-16T15:20:49-05:00</dcterms:created>
  <dcterms:modified xsi:type="dcterms:W3CDTF">2024-07-16T15:20:49-05:00</dcterms:modified>
  <dc:title>Untitled Spreadsheet</dc:title>
  <dc:description/>
  <dc:subject/>
  <cp:keywords/>
  <cp:category/>
</cp:coreProperties>
</file>